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xperian-my.sharepoint.com/personal/matt_shorrock_experian_com/Documents/"/>
    </mc:Choice>
  </mc:AlternateContent>
  <xr:revisionPtr revIDLastSave="350" documentId="8_{7C4653C6-8E2A-465C-8197-0C58BB235EAB}" xr6:coauthVersionLast="47" xr6:coauthVersionMax="47" xr10:uidLastSave="{946CDCD7-5CF1-47CD-AB85-BE37EC40BF2C}"/>
  <bookViews>
    <workbookView xWindow="28680" yWindow="-10770" windowWidth="29040" windowHeight="15720" xr2:uid="{296EFC6B-2CD1-42AF-BC34-F26EBE776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5" i="1" l="1"/>
  <c r="E14" i="1"/>
  <c r="E18" i="1"/>
  <c r="E10" i="1"/>
  <c r="E20" i="1"/>
  <c r="E17" i="1"/>
  <c r="E7" i="1"/>
  <c r="E11" i="1"/>
  <c r="E4" i="1"/>
  <c r="E6" i="1"/>
  <c r="E12" i="1"/>
  <c r="E8" i="1"/>
  <c r="E16" i="1"/>
  <c r="E19" i="1"/>
  <c r="E3" i="1"/>
  <c r="E2" i="1"/>
  <c r="E5" i="1"/>
  <c r="E9" i="1"/>
  <c r="E13" i="1"/>
  <c r="O15" i="1"/>
  <c r="O14" i="1"/>
  <c r="O18" i="1"/>
  <c r="O10" i="1"/>
  <c r="O20" i="1"/>
  <c r="O17" i="1"/>
  <c r="O7" i="1"/>
  <c r="O11" i="1"/>
  <c r="O4" i="1"/>
  <c r="O6" i="1"/>
  <c r="O12" i="1"/>
  <c r="O8" i="1"/>
  <c r="O16" i="1"/>
  <c r="O19" i="1"/>
  <c r="O3" i="1"/>
  <c r="O2" i="1"/>
  <c r="O5" i="1"/>
  <c r="O9" i="1"/>
  <c r="O13" i="1"/>
  <c r="L15" i="1"/>
  <c r="L14" i="1"/>
  <c r="L18" i="1"/>
  <c r="L10" i="1"/>
  <c r="L20" i="1"/>
  <c r="L17" i="1"/>
  <c r="L7" i="1"/>
  <c r="L11" i="1"/>
  <c r="L4" i="1"/>
  <c r="L6" i="1"/>
  <c r="L12" i="1"/>
  <c r="L8" i="1"/>
  <c r="L16" i="1"/>
  <c r="L19" i="1"/>
  <c r="L3" i="1"/>
  <c r="L2" i="1"/>
  <c r="L5" i="1"/>
  <c r="L9" i="1"/>
  <c r="L13" i="1"/>
  <c r="I15" i="1"/>
  <c r="I14" i="1"/>
  <c r="I18" i="1"/>
  <c r="I10" i="1"/>
  <c r="I20" i="1"/>
  <c r="I17" i="1"/>
  <c r="I7" i="1"/>
  <c r="I11" i="1"/>
  <c r="I4" i="1"/>
  <c r="I6" i="1"/>
  <c r="I12" i="1"/>
  <c r="I8" i="1"/>
  <c r="I16" i="1"/>
  <c r="I19" i="1"/>
  <c r="I3" i="1"/>
  <c r="I2" i="1"/>
  <c r="I5" i="1"/>
  <c r="I9" i="1"/>
  <c r="I13" i="1"/>
</calcChain>
</file>

<file path=xl/sharedStrings.xml><?xml version="1.0" encoding="utf-8"?>
<sst xmlns="http://schemas.openxmlformats.org/spreadsheetml/2006/main" count="73" uniqueCount="54">
  <si>
    <t>Race No</t>
  </si>
  <si>
    <t>Last name</t>
  </si>
  <si>
    <t>First name</t>
  </si>
  <si>
    <t>Class</t>
  </si>
  <si>
    <t>Overall Time</t>
  </si>
  <si>
    <t>Overall Position</t>
  </si>
  <si>
    <t>Start Run 1</t>
  </si>
  <si>
    <t>Run 1 Finish</t>
  </si>
  <si>
    <t>Run Position</t>
  </si>
  <si>
    <t>Bike Finish</t>
  </si>
  <si>
    <t>Bike Split</t>
  </si>
  <si>
    <t>Bike Position</t>
  </si>
  <si>
    <t>Run 2 Finish</t>
  </si>
  <si>
    <t>Run 2 Position</t>
  </si>
  <si>
    <t>Ivor</t>
  </si>
  <si>
    <t>Woodward</t>
  </si>
  <si>
    <t>Dean</t>
  </si>
  <si>
    <t>Smith</t>
  </si>
  <si>
    <t>Eda</t>
  </si>
  <si>
    <t>Yazici</t>
  </si>
  <si>
    <t>Rob</t>
  </si>
  <si>
    <t>Partington</t>
  </si>
  <si>
    <t>Pat</t>
  </si>
  <si>
    <t>Goodall</t>
  </si>
  <si>
    <t>Pickering</t>
  </si>
  <si>
    <t>Dan</t>
  </si>
  <si>
    <t>Butcher</t>
  </si>
  <si>
    <t>Bob</t>
  </si>
  <si>
    <t>Haworth</t>
  </si>
  <si>
    <t>Jack</t>
  </si>
  <si>
    <t>Ward</t>
  </si>
  <si>
    <t>Hails</t>
  </si>
  <si>
    <t>Kim</t>
  </si>
  <si>
    <t>Russon</t>
  </si>
  <si>
    <t>David</t>
  </si>
  <si>
    <t>Williamson</t>
  </si>
  <si>
    <t>Howarth</t>
  </si>
  <si>
    <t>Jess</t>
  </si>
  <si>
    <t>Harper</t>
  </si>
  <si>
    <t>Will</t>
  </si>
  <si>
    <t>Madeira</t>
  </si>
  <si>
    <t>Ryan</t>
  </si>
  <si>
    <t>Adamson</t>
  </si>
  <si>
    <t>Craig</t>
  </si>
  <si>
    <t>Scott</t>
  </si>
  <si>
    <t>Oliver</t>
  </si>
  <si>
    <t>Heaney</t>
  </si>
  <si>
    <t>Helen</t>
  </si>
  <si>
    <t>Young</t>
  </si>
  <si>
    <t>Open</t>
  </si>
  <si>
    <t>Female</t>
  </si>
  <si>
    <t>Nick</t>
  </si>
  <si>
    <t>Run 1 Split</t>
  </si>
  <si>
    <t>Run 2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</si>
</sst>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6" fontId="1" fillId="0" borderId="0" xfId="0" applyNumberFormat="1" applyFont="1"/>
    <xf numFmtId="166" fontId="0" fillId="0" borderId="0" xfId="0" applyNumberFormat="1" applyFont="1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8">
    <dxf>
      <font>
        <b/>
      </font>
    </dxf>
    <dxf>
      <numFmt numFmtId="166" formatCode="[$-F400]h:mm:ss\ AM/PM"/>
    </dxf>
    <dxf>
      <font>
        <b/>
      </font>
      <numFmt numFmtId="166" formatCode="[$-F400]h:mm:ss\ AM/PM"/>
    </dxf>
    <dxf>
      <font>
        <b/>
      </font>
      <numFmt numFmtId="166" formatCode="[$-F400]h:mm:ss\ AM/PM"/>
    </dxf>
    <dxf>
      <numFmt numFmtId="166" formatCode="[$-F400]h:mm:ss\ AM/PM"/>
    </dxf>
    <dxf>
      <font>
        <b/>
      </font>
      <numFmt numFmtId="166" formatCode="[$-F400]h:mm:ss\ AM/PM"/>
    </dxf>
    <dxf>
      <numFmt numFmtId="166" formatCode="[$-F400]h:mm:ss\ AM/PM"/>
    </dxf>
    <dxf>
      <font>
        <b/>
      </font>
      <numFmt numFmtId="166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Sheet1!$E$2:$E$20</c:f>
              <c:numCache>
                <c:formatCode>[$-F400]h:mm:ss\ AM/PM</c:formatCode>
                <c:ptCount val="19"/>
                <c:pt idx="0">
                  <c:v>2.965277777777775E-2</c:v>
                </c:pt>
                <c:pt idx="1">
                  <c:v>3.038194444444442E-2</c:v>
                </c:pt>
                <c:pt idx="2">
                  <c:v>3.1296296296296156E-2</c:v>
                </c:pt>
                <c:pt idx="3">
                  <c:v>3.5023148148147998E-2</c:v>
                </c:pt>
                <c:pt idx="4">
                  <c:v>3.5486111111111107E-2</c:v>
                </c:pt>
                <c:pt idx="5">
                  <c:v>3.5613425925925757E-2</c:v>
                </c:pt>
                <c:pt idx="6">
                  <c:v>3.5775462962962967E-2</c:v>
                </c:pt>
                <c:pt idx="7">
                  <c:v>3.6805555555555536E-2</c:v>
                </c:pt>
                <c:pt idx="8">
                  <c:v>3.7546296296296244E-2</c:v>
                </c:pt>
                <c:pt idx="9">
                  <c:v>3.990740740740728E-2</c:v>
                </c:pt>
                <c:pt idx="10">
                  <c:v>3.9976851851851736E-2</c:v>
                </c:pt>
                <c:pt idx="11">
                  <c:v>4.0069444444444269E-2</c:v>
                </c:pt>
                <c:pt idx="12">
                  <c:v>4.0902777777777732E-2</c:v>
                </c:pt>
                <c:pt idx="13">
                  <c:v>4.0914351851851771E-2</c:v>
                </c:pt>
                <c:pt idx="14">
                  <c:v>4.1562499999999947E-2</c:v>
                </c:pt>
                <c:pt idx="15">
                  <c:v>4.3124999999999858E-2</c:v>
                </c:pt>
                <c:pt idx="16">
                  <c:v>4.5879629629629548E-2</c:v>
                </c:pt>
                <c:pt idx="17">
                  <c:v>4.627314814814798E-2</c:v>
                </c:pt>
                <c:pt idx="18">
                  <c:v>4.9664351851851807E-2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9E4-961C-1B4DD980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032495"/>
        <c:axId val="453030575"/>
      </c:barChart>
      <c:catAx>
        <c:axId val="453032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0575"/>
        <c:crosses val="autoZero"/>
        <c:auto val="1"/>
        <c:lblAlgn val="ctr"/>
        <c:lblOffset val="100"/>
        <c:noMultiLvlLbl val="0"/>
      </c:catAx>
      <c:valAx>
        <c:axId val="4530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Bike splits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Sheet1!$L$2:$L$20</c:f>
              <c:numCache>
                <c:formatCode>[$-F400]h:mm:ss\ AM/PM</c:formatCode>
                <c:ptCount val="19"/>
                <c:pt idx="0">
                  <c:v>1.8541666666666679E-2</c:v>
                </c:pt>
                <c:pt idx="1">
                  <c:v>1.9490740740740753E-2</c:v>
                </c:pt>
                <c:pt idx="2">
                  <c:v>1.8009259259259114E-2</c:v>
                </c:pt>
                <c:pt idx="3">
                  <c:v>2.1516203703703773E-2</c:v>
                </c:pt>
                <c:pt idx="4">
                  <c:v>2.1655092592592462E-2</c:v>
                </c:pt>
                <c:pt idx="5">
                  <c:v>2.1527777777777812E-2</c:v>
                </c:pt>
                <c:pt idx="6">
                  <c:v>2.2685185185185253E-2</c:v>
                </c:pt>
                <c:pt idx="7">
                  <c:v>2.1168981481481497E-2</c:v>
                </c:pt>
                <c:pt idx="8">
                  <c:v>2.2210648148148104E-2</c:v>
                </c:pt>
                <c:pt idx="9">
                  <c:v>2.1886574074074128E-2</c:v>
                </c:pt>
                <c:pt idx="10">
                  <c:v>2.3229166666666634E-2</c:v>
                </c:pt>
                <c:pt idx="11">
                  <c:v>2.4421296296296413E-2</c:v>
                </c:pt>
                <c:pt idx="12">
                  <c:v>2.3229166666666634E-2</c:v>
                </c:pt>
                <c:pt idx="13">
                  <c:v>2.3935185185185004E-2</c:v>
                </c:pt>
                <c:pt idx="14">
                  <c:v>2.4293981481481541E-2</c:v>
                </c:pt>
                <c:pt idx="15">
                  <c:v>2.5289351851851993E-2</c:v>
                </c:pt>
                <c:pt idx="16">
                  <c:v>2.8437499999999893E-2</c:v>
                </c:pt>
                <c:pt idx="17">
                  <c:v>2.8402777777777777E-2</c:v>
                </c:pt>
                <c:pt idx="18">
                  <c:v>2.9340277777777812E-2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5-42B0-8DDB-A2D30EB1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58687"/>
        <c:axId val="324756767"/>
      </c:barChart>
      <c:catAx>
        <c:axId val="32475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6767"/>
        <c:crosses val="autoZero"/>
        <c:auto val="1"/>
        <c:lblAlgn val="ctr"/>
        <c:lblOffset val="100"/>
        <c:noMultiLvlLbl val="0"/>
      </c:catAx>
      <c:valAx>
        <c:axId val="3247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6350</xdr:rowOff>
    </xdr:from>
    <xdr:to>
      <xdr:col>5</xdr:col>
      <xdr:colOff>0</xdr:colOff>
      <xdr:row>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888E6-7CD8-C4C8-5C5C-C029C466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158750</xdr:rowOff>
    </xdr:from>
    <xdr:to>
      <xdr:col>16</xdr:col>
      <xdr:colOff>6350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63EEA-68DD-18F7-B232-28EA887F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DA206-8B4A-4E36-87F9-4BF775E8D46A}" name="Table1" displayName="Table1" ref="A1:P20" totalsRowShown="0">
  <autoFilter ref="A1:P20" xr:uid="{8A6DA206-8B4A-4E36-87F9-4BF775E8D46A}"/>
  <sortState xmlns:xlrd2="http://schemas.microsoft.com/office/spreadsheetml/2017/richdata2" ref="A2:P20">
    <sortCondition ref="E10:E20"/>
  </sortState>
  <tableColumns count="16">
    <tableColumn id="1" xr3:uid="{B652ECF8-0167-40A4-8682-169BBD648FF5}" name="Race No"/>
    <tableColumn id="2" xr3:uid="{C116A219-C423-4183-AF6C-52ACA0381B9F}" name="First name"/>
    <tableColumn id="3" xr3:uid="{00D5DEE5-1546-4F03-8B6B-9654793355A1}" name="Last name"/>
    <tableColumn id="4" xr3:uid="{0030433E-CA99-448D-85F7-6A42EB88F4F6}" name="Class"/>
    <tableColumn id="5" xr3:uid="{6DFBE559-904A-4A0C-BF89-2D3E1A02C1BC}" name="Overall Time" dataDxfId="2">
      <calculatedColumnFormula>Table1[[#This Row],[Run 2 Finish]]-Table1[[#This Row],[Start Run 1]]</calculatedColumnFormula>
    </tableColumn>
    <tableColumn id="6" xr3:uid="{3E7A5CDE-43EA-4007-BDF4-9438D8C1874B}" name="Overall Position" dataDxfId="0"/>
    <tableColumn id="7" xr3:uid="{A35C91A4-5041-4C15-B3B2-AB917D4E8A09}" name="Start Run 1" dataDxfId="1"/>
    <tableColumn id="8" xr3:uid="{AB4BDFCC-3F70-48BD-8C39-FF6150A32CB1}" name="Run 1 Finish"/>
    <tableColumn id="9" xr3:uid="{E8DA574A-13CB-4AA2-A822-B5197CF035E9}" name="Run 1 Split" dataDxfId="7">
      <calculatedColumnFormula>Table1[[#This Row],[Run 1 Finish]]-Table1[[#This Row],[Start Run 1]]</calculatedColumnFormula>
    </tableColumn>
    <tableColumn id="10" xr3:uid="{D922A643-C6C6-4741-A527-6EA9C1942862}" name="Run Position"/>
    <tableColumn id="11" xr3:uid="{FF792C5E-3986-4A69-8F5E-2032A26C6871}" name="Bike Finish" dataDxfId="6"/>
    <tableColumn id="12" xr3:uid="{F6D1EF8D-1292-462A-AEEB-07EE0EB7B33C}" name="Bike Split" dataDxfId="5">
      <calculatedColumnFormula>Table1[[#This Row],[Bike Finish]]-Table1[[#This Row],[Run 1 Finish]]</calculatedColumnFormula>
    </tableColumn>
    <tableColumn id="13" xr3:uid="{F7BC537C-9C2A-43AB-8AA5-944F7B12357B}" name="Bike Position"/>
    <tableColumn id="14" xr3:uid="{BD7D6887-B913-4A1F-AF9A-E16028E2305D}" name="Run 2 Finish" dataDxfId="4"/>
    <tableColumn id="15" xr3:uid="{0459F708-B720-4D03-B17A-15B4EF64B1D4}" name="Run 2 Split" dataDxfId="3">
      <calculatedColumnFormula>Table1[[#This Row],[Run 2 Finish]]-Table1[[#This Row],[Bike Finish]]</calculatedColumnFormula>
    </tableColumn>
    <tableColumn id="16" xr3:uid="{066EC817-EDC2-4EAA-9417-14B93544320A}" name="Run 2 Position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59F7-D3FB-4535-8B65-2E383CDED366}">
  <dimension ref="A1:P20"/>
  <sheetViews>
    <sheetView tabSelected="1" workbookViewId="0">
      <selection activeCell="F27" sqref="F27"/>
    </sheetView>
  </sheetViews>
  <sheetFormatPr defaultRowHeight="14.5" x14ac:dyDescent="0.35"/>
  <cols>
    <col min="1" max="1" width="10.36328125" bestFit="1" customWidth="1"/>
    <col min="2" max="3" width="15.81640625" customWidth="1"/>
    <col min="4" max="4" width="10.6328125" customWidth="1"/>
    <col min="5" max="6" width="15.81640625" customWidth="1"/>
    <col min="7" max="8" width="15.81640625" hidden="1" customWidth="1"/>
    <col min="9" max="10" width="15.81640625" customWidth="1"/>
    <col min="11" max="11" width="15.81640625" hidden="1" customWidth="1"/>
    <col min="12" max="13" width="15.81640625" customWidth="1"/>
    <col min="14" max="14" width="15.81640625" hidden="1" customWidth="1"/>
    <col min="15" max="16" width="15.81640625" customWidth="1"/>
  </cols>
  <sheetData>
    <row r="1" spans="1:16" x14ac:dyDescent="0.3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52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53</v>
      </c>
      <c r="P1" t="s">
        <v>13</v>
      </c>
    </row>
    <row r="2" spans="1:16" x14ac:dyDescent="0.35">
      <c r="A2">
        <v>17</v>
      </c>
      <c r="B2" t="s">
        <v>41</v>
      </c>
      <c r="C2" t="s">
        <v>42</v>
      </c>
      <c r="D2" t="s">
        <v>49</v>
      </c>
      <c r="E2" s="1">
        <f>Table1[[#This Row],[Run 2 Finish]]-Table1[[#This Row],[Start Run 1]]</f>
        <v>2.965277777777775E-2</v>
      </c>
      <c r="F2" s="4">
        <v>1</v>
      </c>
      <c r="G2" s="2">
        <v>1.0034722222222223</v>
      </c>
      <c r="H2" s="2">
        <v>1.0088194444444445</v>
      </c>
      <c r="I2" s="2">
        <f>Table1[[#This Row],[Run 1 Finish]]-Table1[[#This Row],[Start Run 1]]</f>
        <v>5.3472222222221699E-3</v>
      </c>
      <c r="J2" s="3">
        <v>2</v>
      </c>
      <c r="K2" s="2">
        <v>1.0273611111111112</v>
      </c>
      <c r="L2" s="2">
        <f>Table1[[#This Row],[Bike Finish]]-Table1[[#This Row],[Run 1 Finish]]</f>
        <v>1.8541666666666679E-2</v>
      </c>
      <c r="M2" s="3">
        <v>2</v>
      </c>
      <c r="N2" s="2">
        <v>1.0331250000000001</v>
      </c>
      <c r="O2" s="2">
        <f>Table1[[#This Row],[Run 2 Finish]]-Table1[[#This Row],[Bike Finish]]</f>
        <v>5.7638888888889017E-3</v>
      </c>
      <c r="P2" s="3">
        <v>2</v>
      </c>
    </row>
    <row r="3" spans="1:16" x14ac:dyDescent="0.35">
      <c r="A3">
        <v>16</v>
      </c>
      <c r="B3" t="s">
        <v>39</v>
      </c>
      <c r="C3" t="s">
        <v>40</v>
      </c>
      <c r="D3" t="s">
        <v>49</v>
      </c>
      <c r="E3" s="1">
        <f>Table1[[#This Row],[Run 2 Finish]]-Table1[[#This Row],[Start Run 1]]</f>
        <v>3.038194444444442E-2</v>
      </c>
      <c r="F3" s="4">
        <v>2</v>
      </c>
      <c r="G3" s="2">
        <v>1.0034722222222223</v>
      </c>
      <c r="H3" s="2">
        <v>1.00875</v>
      </c>
      <c r="I3" s="2">
        <f>Table1[[#This Row],[Run 1 Finish]]-Table1[[#This Row],[Start Run 1]]</f>
        <v>5.2777777777777146E-3</v>
      </c>
      <c r="J3" s="3">
        <v>1</v>
      </c>
      <c r="K3" s="2">
        <v>1.0282407407407408</v>
      </c>
      <c r="L3" s="2">
        <f>Table1[[#This Row],[Bike Finish]]-Table1[[#This Row],[Run 1 Finish]]</f>
        <v>1.9490740740740753E-2</v>
      </c>
      <c r="M3" s="3">
        <v>3</v>
      </c>
      <c r="N3" s="2">
        <v>1.0338541666666667</v>
      </c>
      <c r="O3" s="2">
        <f>Table1[[#This Row],[Run 2 Finish]]-Table1[[#This Row],[Bike Finish]]</f>
        <v>5.6134259259259522E-3</v>
      </c>
      <c r="P3" s="3">
        <v>1</v>
      </c>
    </row>
    <row r="4" spans="1:16" x14ac:dyDescent="0.35">
      <c r="A4">
        <v>10</v>
      </c>
      <c r="B4" t="s">
        <v>29</v>
      </c>
      <c r="C4" t="s">
        <v>30</v>
      </c>
      <c r="D4" t="s">
        <v>49</v>
      </c>
      <c r="E4" s="1">
        <f>Table1[[#This Row],[Run 2 Finish]]-Table1[[#This Row],[Start Run 1]]</f>
        <v>3.1296296296296156E-2</v>
      </c>
      <c r="F4" s="4">
        <v>3</v>
      </c>
      <c r="G4" s="2">
        <v>1.0034722222222223</v>
      </c>
      <c r="H4" s="2">
        <v>1.0097569444444445</v>
      </c>
      <c r="I4" s="2">
        <f>Table1[[#This Row],[Run 1 Finish]]-Table1[[#This Row],[Start Run 1]]</f>
        <v>6.2847222222222054E-3</v>
      </c>
      <c r="J4" s="3">
        <v>3</v>
      </c>
      <c r="K4" s="2">
        <v>1.0277662037037036</v>
      </c>
      <c r="L4" s="2">
        <f>Table1[[#This Row],[Bike Finish]]-Table1[[#This Row],[Run 1 Finish]]</f>
        <v>1.8009259259259114E-2</v>
      </c>
      <c r="M4" s="3">
        <v>1</v>
      </c>
      <c r="N4" s="2">
        <v>1.0347685185185185</v>
      </c>
      <c r="O4" s="2">
        <f>Table1[[#This Row],[Run 2 Finish]]-Table1[[#This Row],[Bike Finish]]</f>
        <v>7.0023148148148362E-3</v>
      </c>
      <c r="P4" s="3">
        <v>5</v>
      </c>
    </row>
    <row r="5" spans="1:16" x14ac:dyDescent="0.35">
      <c r="A5">
        <v>18</v>
      </c>
      <c r="B5" t="s">
        <v>43</v>
      </c>
      <c r="C5" t="s">
        <v>44</v>
      </c>
      <c r="D5" t="s">
        <v>49</v>
      </c>
      <c r="E5" s="1">
        <f>Table1[[#This Row],[Run 2 Finish]]-Table1[[#This Row],[Start Run 1]]</f>
        <v>3.5023148148147998E-2</v>
      </c>
      <c r="F5" s="4">
        <v>4</v>
      </c>
      <c r="G5" s="2">
        <v>1.0034722222222223</v>
      </c>
      <c r="H5" s="2">
        <v>1.0099305555555556</v>
      </c>
      <c r="I5" s="2">
        <f>Table1[[#This Row],[Run 1 Finish]]-Table1[[#This Row],[Start Run 1]]</f>
        <v>6.4583333333332327E-3</v>
      </c>
      <c r="J5" s="3">
        <v>5</v>
      </c>
      <c r="K5" s="2">
        <v>1.0314467592592593</v>
      </c>
      <c r="L5" s="2">
        <f>Table1[[#This Row],[Bike Finish]]-Table1[[#This Row],[Run 1 Finish]]</f>
        <v>2.1516203703703773E-2</v>
      </c>
      <c r="M5" s="3">
        <v>5</v>
      </c>
      <c r="N5" s="2">
        <v>1.0384953703703703</v>
      </c>
      <c r="O5" s="2">
        <f>Table1[[#This Row],[Run 2 Finish]]-Table1[[#This Row],[Bike Finish]]</f>
        <v>7.0486111111109917E-3</v>
      </c>
      <c r="P5" s="3">
        <v>6</v>
      </c>
    </row>
    <row r="6" spans="1:16" x14ac:dyDescent="0.35">
      <c r="A6">
        <v>11</v>
      </c>
      <c r="B6" t="s">
        <v>51</v>
      </c>
      <c r="C6" t="s">
        <v>31</v>
      </c>
      <c r="D6" t="s">
        <v>49</v>
      </c>
      <c r="E6" s="1">
        <f>Table1[[#This Row],[Run 2 Finish]]-Table1[[#This Row],[Start Run 1]]</f>
        <v>3.5486111111111107E-2</v>
      </c>
      <c r="F6" s="4">
        <v>5</v>
      </c>
      <c r="G6" s="2">
        <v>1.0034722222222223</v>
      </c>
      <c r="H6" s="2">
        <v>1.0104976851851852</v>
      </c>
      <c r="I6" s="2">
        <f>Table1[[#This Row],[Run 1 Finish]]-Table1[[#This Row],[Start Run 1]]</f>
        <v>7.0254629629629139E-3</v>
      </c>
      <c r="J6" s="3">
        <v>7</v>
      </c>
      <c r="K6" s="2">
        <v>1.0321527777777777</v>
      </c>
      <c r="L6" s="2">
        <f>Table1[[#This Row],[Bike Finish]]-Table1[[#This Row],[Run 1 Finish]]</f>
        <v>2.1655092592592462E-2</v>
      </c>
      <c r="M6" s="3">
        <v>7</v>
      </c>
      <c r="N6" s="2">
        <v>1.0389583333333334</v>
      </c>
      <c r="O6" s="2">
        <f>Table1[[#This Row],[Run 2 Finish]]-Table1[[#This Row],[Bike Finish]]</f>
        <v>6.8055555555557312E-3</v>
      </c>
      <c r="P6" s="3">
        <v>4</v>
      </c>
    </row>
    <row r="7" spans="1:16" x14ac:dyDescent="0.35">
      <c r="A7">
        <v>8</v>
      </c>
      <c r="B7" t="s">
        <v>25</v>
      </c>
      <c r="C7" t="s">
        <v>26</v>
      </c>
      <c r="D7" t="s">
        <v>49</v>
      </c>
      <c r="E7" s="1">
        <f>Table1[[#This Row],[Run 2 Finish]]-Table1[[#This Row],[Start Run 1]]</f>
        <v>3.5613425925925757E-2</v>
      </c>
      <c r="F7" s="4">
        <v>6</v>
      </c>
      <c r="G7" s="2">
        <v>1.0034722222222223</v>
      </c>
      <c r="H7" s="2">
        <v>1.0104745370370369</v>
      </c>
      <c r="I7" s="2">
        <f>Table1[[#This Row],[Run 1 Finish]]-Table1[[#This Row],[Start Run 1]]</f>
        <v>7.0023148148146142E-3</v>
      </c>
      <c r="J7" s="3">
        <v>6</v>
      </c>
      <c r="K7" s="2">
        <v>1.0320023148148147</v>
      </c>
      <c r="L7" s="2">
        <f>Table1[[#This Row],[Bike Finish]]-Table1[[#This Row],[Run 1 Finish]]</f>
        <v>2.1527777777777812E-2</v>
      </c>
      <c r="M7" s="3">
        <v>6</v>
      </c>
      <c r="N7" s="2">
        <v>1.0390856481481481</v>
      </c>
      <c r="O7" s="2">
        <f>Table1[[#This Row],[Run 2 Finish]]-Table1[[#This Row],[Bike Finish]]</f>
        <v>7.0833333333333304E-3</v>
      </c>
      <c r="P7" s="3">
        <v>7</v>
      </c>
    </row>
    <row r="8" spans="1:16" x14ac:dyDescent="0.35">
      <c r="A8">
        <v>13</v>
      </c>
      <c r="B8" t="s">
        <v>34</v>
      </c>
      <c r="C8" t="s">
        <v>35</v>
      </c>
      <c r="D8" t="s">
        <v>49</v>
      </c>
      <c r="E8" s="1">
        <f>Table1[[#This Row],[Run 2 Finish]]-Table1[[#This Row],[Start Run 1]]</f>
        <v>3.5775462962962967E-2</v>
      </c>
      <c r="F8" s="4">
        <v>7</v>
      </c>
      <c r="G8" s="2">
        <v>1.0034722222222223</v>
      </c>
      <c r="H8" s="2">
        <v>1.0099189814814815</v>
      </c>
      <c r="I8" s="2">
        <f>Table1[[#This Row],[Run 1 Finish]]-Table1[[#This Row],[Start Run 1]]</f>
        <v>6.4467592592591938E-3</v>
      </c>
      <c r="J8" s="3">
        <v>4</v>
      </c>
      <c r="K8" s="2">
        <v>1.0326041666666668</v>
      </c>
      <c r="L8" s="2">
        <f>Table1[[#This Row],[Bike Finish]]-Table1[[#This Row],[Run 1 Finish]]</f>
        <v>2.2685185185185253E-2</v>
      </c>
      <c r="M8" s="3">
        <v>10</v>
      </c>
      <c r="N8" s="2">
        <v>1.0392476851851853</v>
      </c>
      <c r="O8" s="2">
        <f>Table1[[#This Row],[Run 2 Finish]]-Table1[[#This Row],[Bike Finish]]</f>
        <v>6.6435185185185208E-3</v>
      </c>
      <c r="P8" s="3">
        <v>3</v>
      </c>
    </row>
    <row r="9" spans="1:16" x14ac:dyDescent="0.35">
      <c r="A9">
        <v>19</v>
      </c>
      <c r="B9" t="s">
        <v>45</v>
      </c>
      <c r="C9" t="s">
        <v>46</v>
      </c>
      <c r="D9" t="s">
        <v>49</v>
      </c>
      <c r="E9" s="1">
        <f>Table1[[#This Row],[Run 2 Finish]]-Table1[[#This Row],[Start Run 1]]</f>
        <v>3.6805555555555536E-2</v>
      </c>
      <c r="F9" s="4">
        <v>8</v>
      </c>
      <c r="G9" s="2">
        <v>1.0034722222222223</v>
      </c>
      <c r="H9" s="2">
        <v>1.0112268518518519</v>
      </c>
      <c r="I9" s="2">
        <f>Table1[[#This Row],[Run 1 Finish]]-Table1[[#This Row],[Start Run 1]]</f>
        <v>7.7546296296295836E-3</v>
      </c>
      <c r="J9" s="3">
        <v>9</v>
      </c>
      <c r="K9" s="2">
        <v>1.0323958333333334</v>
      </c>
      <c r="L9" s="2">
        <f>Table1[[#This Row],[Bike Finish]]-Table1[[#This Row],[Run 1 Finish]]</f>
        <v>2.1168981481481497E-2</v>
      </c>
      <c r="M9" s="3">
        <v>4</v>
      </c>
      <c r="N9" s="2">
        <v>1.0402777777777779</v>
      </c>
      <c r="O9" s="2">
        <f>Table1[[#This Row],[Run 2 Finish]]-Table1[[#This Row],[Bike Finish]]</f>
        <v>7.8819444444444553E-3</v>
      </c>
      <c r="P9" s="3">
        <v>10</v>
      </c>
    </row>
    <row r="10" spans="1:16" x14ac:dyDescent="0.35">
      <c r="A10">
        <v>5</v>
      </c>
      <c r="B10" t="s">
        <v>20</v>
      </c>
      <c r="C10" t="s">
        <v>21</v>
      </c>
      <c r="D10" t="s">
        <v>49</v>
      </c>
      <c r="E10" s="1">
        <f>Table1[[#This Row],[Run 2 Finish]]-Table1[[#This Row],[Start Run 1]]</f>
        <v>3.7546296296296244E-2</v>
      </c>
      <c r="F10" s="4">
        <v>9</v>
      </c>
      <c r="G10" s="2">
        <v>1.0034722222222223</v>
      </c>
      <c r="H10" s="2">
        <v>1.0110648148148149</v>
      </c>
      <c r="I10" s="2">
        <f>Table1[[#This Row],[Run 1 Finish]]-Table1[[#This Row],[Start Run 1]]</f>
        <v>7.5925925925925952E-3</v>
      </c>
      <c r="J10" s="3">
        <v>8</v>
      </c>
      <c r="K10" s="2">
        <v>1.033275462962963</v>
      </c>
      <c r="L10" s="2">
        <f>Table1[[#This Row],[Bike Finish]]-Table1[[#This Row],[Run 1 Finish]]</f>
        <v>2.2210648148148104E-2</v>
      </c>
      <c r="M10" s="3">
        <v>9</v>
      </c>
      <c r="N10" s="2">
        <v>1.0410185185185186</v>
      </c>
      <c r="O10" s="2">
        <f>Table1[[#This Row],[Run 2 Finish]]-Table1[[#This Row],[Bike Finish]]</f>
        <v>7.7430555555555447E-3</v>
      </c>
      <c r="P10" s="3">
        <v>8</v>
      </c>
    </row>
    <row r="11" spans="1:16" x14ac:dyDescent="0.35">
      <c r="A11">
        <v>9</v>
      </c>
      <c r="B11" t="s">
        <v>27</v>
      </c>
      <c r="C11" t="s">
        <v>28</v>
      </c>
      <c r="D11" t="s">
        <v>49</v>
      </c>
      <c r="E11" s="1">
        <f>Table1[[#This Row],[Run 2 Finish]]-Table1[[#This Row],[Start Run 1]]</f>
        <v>3.990740740740728E-2</v>
      </c>
      <c r="F11" s="4">
        <v>10</v>
      </c>
      <c r="G11" s="2">
        <v>1.0034722222222223</v>
      </c>
      <c r="H11" s="2">
        <v>1.0125810185185184</v>
      </c>
      <c r="I11" s="2">
        <f>Table1[[#This Row],[Run 1 Finish]]-Table1[[#This Row],[Start Run 1]]</f>
        <v>9.1087962962961289E-3</v>
      </c>
      <c r="J11" s="3">
        <v>18</v>
      </c>
      <c r="K11" s="2">
        <v>1.0344675925925926</v>
      </c>
      <c r="L11" s="2">
        <f>Table1[[#This Row],[Bike Finish]]-Table1[[#This Row],[Run 1 Finish]]</f>
        <v>2.1886574074074128E-2</v>
      </c>
      <c r="M11" s="3">
        <v>8</v>
      </c>
      <c r="N11" s="2">
        <v>1.0433796296296296</v>
      </c>
      <c r="O11" s="2">
        <f>Table1[[#This Row],[Run 2 Finish]]-Table1[[#This Row],[Bike Finish]]</f>
        <v>8.9120370370370239E-3</v>
      </c>
      <c r="P11" s="3">
        <v>13</v>
      </c>
    </row>
    <row r="12" spans="1:16" x14ac:dyDescent="0.35">
      <c r="A12">
        <v>12</v>
      </c>
      <c r="B12" t="s">
        <v>32</v>
      </c>
      <c r="C12" t="s">
        <v>33</v>
      </c>
      <c r="D12" t="s">
        <v>50</v>
      </c>
      <c r="E12" s="1">
        <f>Table1[[#This Row],[Run 2 Finish]]-Table1[[#This Row],[Start Run 1]]</f>
        <v>3.9976851851851736E-2</v>
      </c>
      <c r="F12" s="4">
        <v>11</v>
      </c>
      <c r="G12" s="2">
        <v>1.0034722222222223</v>
      </c>
      <c r="H12" s="2">
        <v>1.0119791666666667</v>
      </c>
      <c r="I12" s="2">
        <f>Table1[[#This Row],[Run 1 Finish]]-Table1[[#This Row],[Start Run 1]]</f>
        <v>8.506944444444331E-3</v>
      </c>
      <c r="J12" s="3">
        <v>17</v>
      </c>
      <c r="K12" s="2">
        <v>1.0352083333333333</v>
      </c>
      <c r="L12" s="2">
        <f>Table1[[#This Row],[Bike Finish]]-Table1[[#This Row],[Run 1 Finish]]</f>
        <v>2.3229166666666634E-2</v>
      </c>
      <c r="M12" s="3">
        <v>12</v>
      </c>
      <c r="N12" s="2">
        <v>1.0434490740740741</v>
      </c>
      <c r="O12" s="2">
        <f>Table1[[#This Row],[Run 2 Finish]]-Table1[[#This Row],[Bike Finish]]</f>
        <v>8.2407407407407707E-3</v>
      </c>
      <c r="P12" s="3">
        <v>11</v>
      </c>
    </row>
    <row r="13" spans="1:16" x14ac:dyDescent="0.35">
      <c r="A13">
        <v>20</v>
      </c>
      <c r="B13" t="s">
        <v>47</v>
      </c>
      <c r="C13" t="s">
        <v>48</v>
      </c>
      <c r="D13" t="s">
        <v>50</v>
      </c>
      <c r="E13" s="1">
        <f>Table1[[#This Row],[Run 2 Finish]]-Table1[[#This Row],[Start Run 1]]</f>
        <v>4.0069444444444269E-2</v>
      </c>
      <c r="F13" s="4">
        <v>12</v>
      </c>
      <c r="G13" s="2">
        <v>1.0034722222222223</v>
      </c>
      <c r="H13" s="2">
        <v>1.01125</v>
      </c>
      <c r="I13" s="2">
        <f>Table1[[#This Row],[Run 1 Finish]]-Table1[[#This Row],[Start Run 1]]</f>
        <v>7.7777777777776613E-3</v>
      </c>
      <c r="J13" s="3">
        <v>10</v>
      </c>
      <c r="K13" s="2">
        <v>1.0356712962962964</v>
      </c>
      <c r="L13" s="2">
        <f>Table1[[#This Row],[Bike Finish]]-Table1[[#This Row],[Run 1 Finish]]</f>
        <v>2.4421296296296413E-2</v>
      </c>
      <c r="M13" s="3">
        <v>15</v>
      </c>
      <c r="N13" s="2">
        <v>1.0435416666666666</v>
      </c>
      <c r="O13" s="2">
        <f>Table1[[#This Row],[Run 2 Finish]]-Table1[[#This Row],[Bike Finish]]</f>
        <v>7.8703703703701944E-3</v>
      </c>
      <c r="P13" s="3">
        <v>9</v>
      </c>
    </row>
    <row r="14" spans="1:16" x14ac:dyDescent="0.35">
      <c r="A14">
        <v>3</v>
      </c>
      <c r="B14" t="s">
        <v>16</v>
      </c>
      <c r="C14" t="s">
        <v>17</v>
      </c>
      <c r="D14" t="s">
        <v>49</v>
      </c>
      <c r="E14" s="1">
        <f>Table1[[#This Row],[Run 2 Finish]]-Table1[[#This Row],[Start Run 1]]</f>
        <v>4.0902777777777732E-2</v>
      </c>
      <c r="F14" s="4">
        <v>13</v>
      </c>
      <c r="G14" s="2">
        <v>1.0034722222222223</v>
      </c>
      <c r="H14" s="2">
        <v>1.0114467592592593</v>
      </c>
      <c r="I14" s="2">
        <f>Table1[[#This Row],[Run 1 Finish]]-Table1[[#This Row],[Start Run 1]]</f>
        <v>7.9745370370369884E-3</v>
      </c>
      <c r="J14" s="3">
        <v>11</v>
      </c>
      <c r="K14" s="2">
        <v>1.0346759259259259</v>
      </c>
      <c r="L14" s="2">
        <f>Table1[[#This Row],[Bike Finish]]-Table1[[#This Row],[Run 1 Finish]]</f>
        <v>2.3229166666666634E-2</v>
      </c>
      <c r="M14" s="3">
        <v>11</v>
      </c>
      <c r="N14" s="2">
        <v>1.0443750000000001</v>
      </c>
      <c r="O14" s="2">
        <f>Table1[[#This Row],[Run 2 Finish]]-Table1[[#This Row],[Bike Finish]]</f>
        <v>9.6990740740741099E-3</v>
      </c>
      <c r="P14" s="3">
        <v>17</v>
      </c>
    </row>
    <row r="15" spans="1:16" x14ac:dyDescent="0.35">
      <c r="A15">
        <v>2</v>
      </c>
      <c r="B15" t="s">
        <v>14</v>
      </c>
      <c r="C15" t="s">
        <v>15</v>
      </c>
      <c r="D15" t="s">
        <v>49</v>
      </c>
      <c r="E15" s="1">
        <f>Table1[[#This Row],[Run 2 Finish]]-Table1[[#This Row],[Start Run 1]]</f>
        <v>4.0914351851851771E-2</v>
      </c>
      <c r="F15" s="4">
        <v>14</v>
      </c>
      <c r="G15" s="2">
        <v>1.0034722222222223</v>
      </c>
      <c r="H15" s="2">
        <v>1.0115046296296297</v>
      </c>
      <c r="I15" s="2">
        <f>Table1[[#This Row],[Run 1 Finish]]-Table1[[#This Row],[Start Run 1]]</f>
        <v>8.0324074074074048E-3</v>
      </c>
      <c r="J15" s="3">
        <v>12</v>
      </c>
      <c r="K15" s="2">
        <v>1.0354398148148147</v>
      </c>
      <c r="L15" s="2">
        <f>Table1[[#This Row],[Bike Finish]]-Table1[[#This Row],[Run 1 Finish]]</f>
        <v>2.3935185185185004E-2</v>
      </c>
      <c r="M15" s="3">
        <v>13</v>
      </c>
      <c r="N15" s="2">
        <v>1.0443865740740741</v>
      </c>
      <c r="O15" s="2">
        <f>Table1[[#This Row],[Run 2 Finish]]-Table1[[#This Row],[Bike Finish]]</f>
        <v>8.9467592592593626E-3</v>
      </c>
      <c r="P15" s="3">
        <v>14</v>
      </c>
    </row>
    <row r="16" spans="1:16" x14ac:dyDescent="0.35">
      <c r="A16">
        <v>14</v>
      </c>
      <c r="B16" t="s">
        <v>34</v>
      </c>
      <c r="C16" t="s">
        <v>36</v>
      </c>
      <c r="D16" t="s">
        <v>49</v>
      </c>
      <c r="E16" s="1">
        <f>Table1[[#This Row],[Run 2 Finish]]-Table1[[#This Row],[Start Run 1]]</f>
        <v>4.1562499999999947E-2</v>
      </c>
      <c r="F16" s="4">
        <v>15</v>
      </c>
      <c r="G16" s="2">
        <v>1.0034722222222223</v>
      </c>
      <c r="H16" s="2">
        <v>1.0119328703703703</v>
      </c>
      <c r="I16" s="2">
        <f>Table1[[#This Row],[Run 1 Finish]]-Table1[[#This Row],[Start Run 1]]</f>
        <v>8.4606481481479534E-3</v>
      </c>
      <c r="J16" s="3">
        <v>16</v>
      </c>
      <c r="K16" s="2">
        <v>1.0362268518518518</v>
      </c>
      <c r="L16" s="2">
        <f>Table1[[#This Row],[Bike Finish]]-Table1[[#This Row],[Run 1 Finish]]</f>
        <v>2.4293981481481541E-2</v>
      </c>
      <c r="M16" s="3">
        <v>14</v>
      </c>
      <c r="N16" s="2">
        <v>1.0450347222222223</v>
      </c>
      <c r="O16" s="2">
        <f>Table1[[#This Row],[Run 2 Finish]]-Table1[[#This Row],[Bike Finish]]</f>
        <v>8.807870370370452E-3</v>
      </c>
      <c r="P16" s="3">
        <v>12</v>
      </c>
    </row>
    <row r="17" spans="1:16" x14ac:dyDescent="0.35">
      <c r="A17">
        <v>7</v>
      </c>
      <c r="B17" t="s">
        <v>29</v>
      </c>
      <c r="C17" t="s">
        <v>24</v>
      </c>
      <c r="D17" t="s">
        <v>49</v>
      </c>
      <c r="E17" s="1">
        <f>Table1[[#This Row],[Run 2 Finish]]-Table1[[#This Row],[Start Run 1]]</f>
        <v>4.3124999999999858E-2</v>
      </c>
      <c r="F17" s="4">
        <v>16</v>
      </c>
      <c r="G17" s="2">
        <v>1.0034722222222223</v>
      </c>
      <c r="H17" s="2">
        <v>1.0115509259259259</v>
      </c>
      <c r="I17" s="2">
        <f>Table1[[#This Row],[Run 1 Finish]]-Table1[[#This Row],[Start Run 1]]</f>
        <v>8.0787037037035603E-3</v>
      </c>
      <c r="J17" s="3">
        <v>13</v>
      </c>
      <c r="K17" s="2">
        <v>1.0368402777777779</v>
      </c>
      <c r="L17" s="2">
        <f>Table1[[#This Row],[Bike Finish]]-Table1[[#This Row],[Run 1 Finish]]</f>
        <v>2.5289351851851993E-2</v>
      </c>
      <c r="M17" s="3">
        <v>16</v>
      </c>
      <c r="N17" s="2">
        <v>1.0465972222222222</v>
      </c>
      <c r="O17" s="2">
        <f>Table1[[#This Row],[Run 2 Finish]]-Table1[[#This Row],[Bike Finish]]</f>
        <v>9.7569444444443043E-3</v>
      </c>
      <c r="P17" s="3">
        <v>18</v>
      </c>
    </row>
    <row r="18" spans="1:16" x14ac:dyDescent="0.35">
      <c r="A18">
        <v>4</v>
      </c>
      <c r="B18" t="s">
        <v>18</v>
      </c>
      <c r="C18" t="s">
        <v>19</v>
      </c>
      <c r="D18" t="s">
        <v>50</v>
      </c>
      <c r="E18" s="1">
        <f>Table1[[#This Row],[Run 2 Finish]]-Table1[[#This Row],[Start Run 1]]</f>
        <v>4.5879629629629548E-2</v>
      </c>
      <c r="F18" s="4">
        <v>17</v>
      </c>
      <c r="G18" s="2">
        <v>1.0034722222222223</v>
      </c>
      <c r="H18" s="2">
        <v>1.0118865740740741</v>
      </c>
      <c r="I18" s="2">
        <f>Table1[[#This Row],[Run 1 Finish]]-Table1[[#This Row],[Start Run 1]]</f>
        <v>8.4143518518517979E-3</v>
      </c>
      <c r="J18" s="3">
        <v>15</v>
      </c>
      <c r="K18" s="2">
        <v>1.040324074074074</v>
      </c>
      <c r="L18" s="2">
        <f>Table1[[#This Row],[Bike Finish]]-Table1[[#This Row],[Run 1 Finish]]</f>
        <v>2.8437499999999893E-2</v>
      </c>
      <c r="M18" s="3">
        <v>18</v>
      </c>
      <c r="N18" s="2">
        <v>1.0493518518518519</v>
      </c>
      <c r="O18" s="2">
        <f>Table1[[#This Row],[Run 2 Finish]]-Table1[[#This Row],[Bike Finish]]</f>
        <v>9.0277777777778567E-3</v>
      </c>
      <c r="P18" s="3">
        <v>15</v>
      </c>
    </row>
    <row r="19" spans="1:16" x14ac:dyDescent="0.35">
      <c r="A19">
        <v>15</v>
      </c>
      <c r="B19" t="s">
        <v>37</v>
      </c>
      <c r="C19" t="s">
        <v>38</v>
      </c>
      <c r="D19" t="s">
        <v>50</v>
      </c>
      <c r="E19" s="1">
        <f>Table1[[#This Row],[Run 2 Finish]]-Table1[[#This Row],[Start Run 1]]</f>
        <v>4.627314814814798E-2</v>
      </c>
      <c r="F19" s="4">
        <v>18</v>
      </c>
      <c r="G19" s="2">
        <v>1.0034722222222223</v>
      </c>
      <c r="H19" s="2">
        <v>1.0118750000000001</v>
      </c>
      <c r="I19" s="2">
        <f>Table1[[#This Row],[Run 1 Finish]]-Table1[[#This Row],[Start Run 1]]</f>
        <v>8.402777777777759E-3</v>
      </c>
      <c r="J19" s="3">
        <v>14</v>
      </c>
      <c r="K19" s="2">
        <v>1.0402777777777779</v>
      </c>
      <c r="L19" s="2">
        <f>Table1[[#This Row],[Bike Finish]]-Table1[[#This Row],[Run 1 Finish]]</f>
        <v>2.8402777777777777E-2</v>
      </c>
      <c r="M19" s="3">
        <v>17</v>
      </c>
      <c r="N19" s="2">
        <v>1.0497453703703703</v>
      </c>
      <c r="O19" s="2">
        <f>Table1[[#This Row],[Run 2 Finish]]-Table1[[#This Row],[Bike Finish]]</f>
        <v>9.4675925925924442E-3</v>
      </c>
      <c r="P19" s="3">
        <v>16</v>
      </c>
    </row>
    <row r="20" spans="1:16" x14ac:dyDescent="0.35">
      <c r="A20">
        <v>6</v>
      </c>
      <c r="B20" t="s">
        <v>22</v>
      </c>
      <c r="C20" t="s">
        <v>23</v>
      </c>
      <c r="D20" t="s">
        <v>50</v>
      </c>
      <c r="E20" s="1">
        <f>Table1[[#This Row],[Run 2 Finish]]-Table1[[#This Row],[Start Run 1]]</f>
        <v>4.9664351851851807E-2</v>
      </c>
      <c r="F20" s="4">
        <v>19</v>
      </c>
      <c r="G20" s="2">
        <v>1.0034722222222223</v>
      </c>
      <c r="H20" s="2">
        <v>1.0136574074074074</v>
      </c>
      <c r="I20" s="2">
        <f>Table1[[#This Row],[Run 1 Finish]]-Table1[[#This Row],[Start Run 1]]</f>
        <v>1.0185185185185075E-2</v>
      </c>
      <c r="J20" s="3">
        <v>19</v>
      </c>
      <c r="K20" s="2">
        <v>1.0429976851851852</v>
      </c>
      <c r="L20" s="2">
        <f>Table1[[#This Row],[Bike Finish]]-Table1[[#This Row],[Run 1 Finish]]</f>
        <v>2.9340277777777812E-2</v>
      </c>
      <c r="M20" s="3">
        <v>19</v>
      </c>
      <c r="N20" s="2">
        <v>1.0531365740740741</v>
      </c>
      <c r="O20" s="2">
        <f>Table1[[#This Row],[Run 2 Finish]]-Table1[[#This Row],[Bike Finish]]</f>
        <v>1.0138888888888919E-2</v>
      </c>
      <c r="P20" s="3">
        <v>19</v>
      </c>
    </row>
  </sheetData>
  <pageMargins left="0.7" right="0.7" top="0.75" bottom="0.75" header="0.3" footer="0.3"/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e67623c-1932-42a6-9d24-6c359fe5ea71}" enabled="0" method="" siteId="{be67623c-1932-42a6-9d24-6c359fe5ea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Shorrock, Matt</dc:creator>
  <cp:lastModifiedBy>Shorrock, Matt</cp:lastModifiedBy>
  <dcterms:created xsi:type="dcterms:W3CDTF">2026-05-08T08:27:43Z</dcterms:created>
  <dcterms:modified xsi:type="dcterms:W3CDTF">2026-05-08T10:36:14Z</dcterms:modified>
</cp:coreProperties>
</file>