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7279ffb8db3bf19/Documents/Matt/Sport/Sheffield Tri Club/Fairholmes Duathlons/"/>
    </mc:Choice>
  </mc:AlternateContent>
  <xr:revisionPtr revIDLastSave="212" documentId="8_{B52AA19B-F4D6-4BD4-9CB2-0F3C72172381}" xr6:coauthVersionLast="47" xr6:coauthVersionMax="47" xr10:uidLastSave="{172DAD46-4FF0-4EAB-94F8-AAA4D0321139}"/>
  <bookViews>
    <workbookView xWindow="28680" yWindow="-120" windowWidth="29040" windowHeight="15840" xr2:uid="{296EFC6B-2CD1-42AF-BC34-F26EBE77686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O13" i="1" l="1"/>
  <c r="O14" i="1"/>
  <c r="O9" i="1"/>
  <c r="O10" i="1"/>
  <c r="O15" i="1"/>
  <c r="O3" i="1"/>
  <c r="O7" i="1"/>
  <c r="O6" i="1"/>
  <c r="O12" i="1"/>
  <c r="O4" i="1"/>
  <c r="O5" i="1"/>
  <c r="O2" i="1"/>
  <c r="O8" i="1"/>
  <c r="L13" i="1"/>
  <c r="L14" i="1"/>
  <c r="L9" i="1"/>
  <c r="L10" i="1"/>
  <c r="L15" i="1"/>
  <c r="L3" i="1"/>
  <c r="L7" i="1"/>
  <c r="L6" i="1"/>
  <c r="L12" i="1"/>
  <c r="L4" i="1"/>
  <c r="L5" i="1"/>
  <c r="L2" i="1"/>
  <c r="L8" i="1"/>
  <c r="I13" i="1"/>
  <c r="I14" i="1"/>
  <c r="I9" i="1"/>
  <c r="I10" i="1"/>
  <c r="I15" i="1"/>
  <c r="I3" i="1"/>
  <c r="I7" i="1"/>
  <c r="I6" i="1"/>
  <c r="I12" i="1"/>
  <c r="I4" i="1"/>
  <c r="I5" i="1"/>
  <c r="I2" i="1"/>
  <c r="I8" i="1"/>
  <c r="E13" i="1"/>
  <c r="E3" i="1"/>
  <c r="E12" i="1"/>
  <c r="E7" i="1"/>
  <c r="E15" i="1"/>
  <c r="E10" i="1"/>
  <c r="E4" i="1"/>
  <c r="E5" i="1"/>
  <c r="E8" i="1"/>
  <c r="E6" i="1"/>
  <c r="E2" i="1"/>
  <c r="E14" i="1"/>
  <c r="E11" i="1"/>
  <c r="O11" i="1"/>
  <c r="L11" i="1"/>
  <c r="I11" i="1"/>
  <c r="E9" i="1"/>
</calcChain>
</file>

<file path=xl/sharedStrings.xml><?xml version="1.0" encoding="utf-8"?>
<sst xmlns="http://schemas.openxmlformats.org/spreadsheetml/2006/main" count="58" uniqueCount="45">
  <si>
    <t>Race No</t>
  </si>
  <si>
    <t>Last name</t>
  </si>
  <si>
    <t>First name</t>
  </si>
  <si>
    <t>Class</t>
  </si>
  <si>
    <t>Overall Time</t>
  </si>
  <si>
    <t>Overall Position</t>
  </si>
  <si>
    <t>Start Run 1</t>
  </si>
  <si>
    <t>Run 1 Finish</t>
  </si>
  <si>
    <t>Run Position</t>
  </si>
  <si>
    <t>Bike Finish</t>
  </si>
  <si>
    <t>Bike Split</t>
  </si>
  <si>
    <t>Bike Position</t>
  </si>
  <si>
    <t>Run 2 Finish</t>
  </si>
  <si>
    <t>Run 2 Position</t>
  </si>
  <si>
    <t>Dan</t>
  </si>
  <si>
    <t>Butcher</t>
  </si>
  <si>
    <t>Hails</t>
  </si>
  <si>
    <t>Jess</t>
  </si>
  <si>
    <t>Harper</t>
  </si>
  <si>
    <t>Craig</t>
  </si>
  <si>
    <t>Scott</t>
  </si>
  <si>
    <t>Open</t>
  </si>
  <si>
    <t>Female</t>
  </si>
  <si>
    <t>Nick</t>
  </si>
  <si>
    <t>Run 1 Split</t>
  </si>
  <si>
    <t>Run 2 Split</t>
  </si>
  <si>
    <t>Louis</t>
  </si>
  <si>
    <t>Rose</t>
  </si>
  <si>
    <t>Ivor</t>
  </si>
  <si>
    <t>Dean</t>
  </si>
  <si>
    <t>Priya</t>
  </si>
  <si>
    <t>Steve</t>
  </si>
  <si>
    <t>Edna</t>
  </si>
  <si>
    <t>Iain</t>
  </si>
  <si>
    <t>Kim</t>
  </si>
  <si>
    <t>Laura</t>
  </si>
  <si>
    <t>Woodward</t>
  </si>
  <si>
    <t>Smith</t>
  </si>
  <si>
    <t>Popat</t>
  </si>
  <si>
    <t>Leyland</t>
  </si>
  <si>
    <t>Yazici</t>
  </si>
  <si>
    <t>Shaw</t>
  </si>
  <si>
    <t>Russon</t>
  </si>
  <si>
    <t>Allen</t>
  </si>
  <si>
    <t>Williamson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</si>
</sst>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1" fillId="0" borderId="0" xfId="0" applyNumberFormat="1" applyFont="1"/>
    <xf numFmtId="164" fontId="0" fillId="0" borderId="0" xfId="0" applyNumberFormat="1"/>
    <xf numFmtId="0" fontId="1" fillId="0" borderId="0" xfId="0" applyFont="1"/>
  </cellXfs>
  <cellStyles count="1">
    <cellStyle name="Normal" xfId="0" builtinId="0"/>
  </cellStyles>
  <dxfs count="8">
    <dxf>
      <numFmt numFmtId="164" formatCode="[$-F400]h:mm:ss\ AM/PM"/>
    </dxf>
    <dxf>
      <font>
        <b/>
      </font>
      <numFmt numFmtId="164" formatCode="[$-F400]h:mm:ss\ AM/PM"/>
    </dxf>
    <dxf>
      <font>
        <b/>
      </font>
      <numFmt numFmtId="164" formatCode="[$-F400]h:mm:ss\ AM/PM"/>
    </dxf>
    <dxf>
      <numFmt numFmtId="164" formatCode="[$-F400]h:mm:ss\ AM/PM"/>
    </dxf>
    <dxf>
      <font>
        <b/>
      </font>
      <numFmt numFmtId="164" formatCode="[$-F400]h:mm:ss\ AM/PM"/>
    </dxf>
    <dxf>
      <numFmt numFmtId="164" formatCode="[$-F400]h:mm:ss\ AM/PM"/>
    </dxf>
    <dxf>
      <font>
        <b/>
      </font>
    </dxf>
    <dxf>
      <font>
        <b/>
      </font>
      <numFmt numFmtId="164" formatCode="[$-F400]h:mm:ss\ AM/PM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Total times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Sheet1!$E$2:$E$15</c:f>
              <c:numCache>
                <c:formatCode>[$-F400]h:mm:ss\ AM/PM</c:formatCode>
                <c:ptCount val="14"/>
                <c:pt idx="0">
                  <c:v>3.052083333333333E-2</c:v>
                </c:pt>
                <c:pt idx="1">
                  <c:v>3.1157407407407245E-2</c:v>
                </c:pt>
                <c:pt idx="2">
                  <c:v>3.3078703703703694E-2</c:v>
                </c:pt>
                <c:pt idx="3">
                  <c:v>3.5717592592592551E-2</c:v>
                </c:pt>
                <c:pt idx="4">
                  <c:v>3.6145833333333321E-2</c:v>
                </c:pt>
                <c:pt idx="5">
                  <c:v>3.6249999999999893E-2</c:v>
                </c:pt>
                <c:pt idx="6">
                  <c:v>3.6608796296296209E-2</c:v>
                </c:pt>
                <c:pt idx="7">
                  <c:v>3.7256944444444384E-2</c:v>
                </c:pt>
                <c:pt idx="8">
                  <c:v>3.961805555555542E-2</c:v>
                </c:pt>
                <c:pt idx="9">
                  <c:v>4.1516203703703569E-2</c:v>
                </c:pt>
                <c:pt idx="10">
                  <c:v>4.1631944444444402E-2</c:v>
                </c:pt>
                <c:pt idx="11">
                  <c:v>4.1770833333333313E-2</c:v>
                </c:pt>
                <c:pt idx="12">
                  <c:v>4.54282407407407E-2</c:v>
                </c:pt>
                <c:pt idx="13">
                  <c:v>4.6574074074073879E-2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64-49E4-961C-1B4DD980D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3032495"/>
        <c:axId val="453030575"/>
      </c:barChart>
      <c:catAx>
        <c:axId val="45303249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Overall position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3030575"/>
        <c:crosses val="autoZero"/>
        <c:auto val="1"/>
        <c:lblAlgn val="ctr"/>
        <c:lblOffset val="100"/>
        <c:noMultiLvlLbl val="0"/>
      </c:catAx>
      <c:valAx>
        <c:axId val="4530305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F400]h:mm:ss\ AM/PM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30324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Bike splits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Sheet1!$L$2:$L$15</c:f>
              <c:numCache>
                <c:formatCode>[$-F400]h:mm:ss\ AM/PM</c:formatCode>
                <c:ptCount val="14"/>
                <c:pt idx="0">
                  <c:v>1.9351851851851842E-2</c:v>
                </c:pt>
                <c:pt idx="1">
                  <c:v>1.8749999999999822E-2</c:v>
                </c:pt>
                <c:pt idx="2">
                  <c:v>2.0740740740740726E-2</c:v>
                </c:pt>
                <c:pt idx="3">
                  <c:v>2.2013888888888777E-2</c:v>
                </c:pt>
                <c:pt idx="4">
                  <c:v>2.1956018518518361E-2</c:v>
                </c:pt>
                <c:pt idx="5">
                  <c:v>2.1921296296296244E-2</c:v>
                </c:pt>
                <c:pt idx="6">
                  <c:v>2.3020833333333268E-2</c:v>
                </c:pt>
                <c:pt idx="7">
                  <c:v>2.3402777777777661E-2</c:v>
                </c:pt>
                <c:pt idx="8">
                  <c:v>2.273148148148163E-2</c:v>
                </c:pt>
                <c:pt idx="9">
                  <c:v>2.4236111111110903E-2</c:v>
                </c:pt>
                <c:pt idx="10">
                  <c:v>2.4108796296296253E-2</c:v>
                </c:pt>
                <c:pt idx="11">
                  <c:v>2.4432870370370452E-2</c:v>
                </c:pt>
                <c:pt idx="12">
                  <c:v>2.7870370370370434E-2</c:v>
                </c:pt>
                <c:pt idx="13">
                  <c:v>2.9178240740740824E-2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F5-42B0-8DDB-A2D30EB1A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4758687"/>
        <c:axId val="324756767"/>
      </c:barChart>
      <c:catAx>
        <c:axId val="3247586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Overall position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4756767"/>
        <c:crosses val="autoZero"/>
        <c:auto val="1"/>
        <c:lblAlgn val="ctr"/>
        <c:lblOffset val="100"/>
        <c:noMultiLvlLbl val="0"/>
      </c:catAx>
      <c:valAx>
        <c:axId val="3247567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F400]h:mm:ss\ AM/PM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47586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6350</xdr:rowOff>
    </xdr:from>
    <xdr:to>
      <xdr:col>5</xdr:col>
      <xdr:colOff>0</xdr:colOff>
      <xdr:row>36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EC888E6-7CD8-C4C8-5C5C-C029C466A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16</xdr:row>
      <xdr:rowOff>158750</xdr:rowOff>
    </xdr:from>
    <xdr:to>
      <xdr:col>16</xdr:col>
      <xdr:colOff>6350</xdr:colOff>
      <xdr:row>36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7863EEA-68DD-18F7-B232-28EA887F79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A6DA206-8B4A-4E36-87F9-4BF775E8D46A}" name="Table1" displayName="Table1" ref="A1:P15" totalsRowShown="0">
  <autoFilter ref="A1:P15" xr:uid="{8A6DA206-8B4A-4E36-87F9-4BF775E8D46A}"/>
  <sortState xmlns:xlrd2="http://schemas.microsoft.com/office/spreadsheetml/2017/richdata2" ref="A2:P15">
    <sortCondition ref="F6:F15"/>
  </sortState>
  <tableColumns count="16">
    <tableColumn id="1" xr3:uid="{B652ECF8-0167-40A4-8682-169BBD648FF5}" name="Race No"/>
    <tableColumn id="2" xr3:uid="{C116A219-C423-4183-AF6C-52ACA0381B9F}" name="First name"/>
    <tableColumn id="3" xr3:uid="{00D5DEE5-1546-4F03-8B6B-9654793355A1}" name="Last name"/>
    <tableColumn id="4" xr3:uid="{0030433E-CA99-448D-85F7-6A42EB88F4F6}" name="Class"/>
    <tableColumn id="5" xr3:uid="{6DFBE559-904A-4A0C-BF89-2D3E1A02C1BC}" name="Overall Time" dataDxfId="7">
      <calculatedColumnFormula>Table1[[#This Row],[Run 2 Finish]]-Table1[[#This Row],[Start Run 1]]</calculatedColumnFormula>
    </tableColumn>
    <tableColumn id="6" xr3:uid="{3E7A5CDE-43EA-4007-BDF4-9438D8C1874B}" name="Overall Position" dataDxfId="6"/>
    <tableColumn id="7" xr3:uid="{A35C91A4-5041-4C15-B3B2-AB917D4E8A09}" name="Start Run 1" dataDxfId="5"/>
    <tableColumn id="8" xr3:uid="{AB4BDFCC-3F70-48BD-8C39-FF6150A32CB1}" name="Run 1 Finish"/>
    <tableColumn id="9" xr3:uid="{E8DA574A-13CB-4AA2-A822-B5197CF035E9}" name="Run 1 Split" dataDxfId="4">
      <calculatedColumnFormula>Table1[[#This Row],[Run 1 Finish]]-Table1[[#This Row],[Start Run 1]]</calculatedColumnFormula>
    </tableColumn>
    <tableColumn id="10" xr3:uid="{D922A643-C6C6-4741-A527-6EA9C1942862}" name="Run Position"/>
    <tableColumn id="11" xr3:uid="{FF792C5E-3986-4A69-8F5E-2032A26C6871}" name="Bike Finish" dataDxfId="3"/>
    <tableColumn id="12" xr3:uid="{F6D1EF8D-1292-462A-AEEB-07EE0EB7B33C}" name="Bike Split" dataDxfId="2">
      <calculatedColumnFormula>Table1[[#This Row],[Bike Finish]]-Table1[[#This Row],[Run 1 Finish]]</calculatedColumnFormula>
    </tableColumn>
    <tableColumn id="13" xr3:uid="{F7BC537C-9C2A-43AB-8AA5-944F7B12357B}" name="Bike Position"/>
    <tableColumn id="14" xr3:uid="{BD7D6887-B913-4A1F-AF9A-E16028E2305D}" name="Run 2 Finish" dataDxfId="0"/>
    <tableColumn id="15" xr3:uid="{0459F708-B720-4D03-B17A-15B4EF64B1D4}" name="Run 2 Split" dataDxfId="1">
      <calculatedColumnFormula>Table1[[#This Row],[Run 2 Finish]]-Table1[[#This Row],[Bike Finish]]</calculatedColumnFormula>
    </tableColumn>
    <tableColumn id="16" xr3:uid="{066EC817-EDC2-4EAA-9417-14B93544320A}" name="Run 2 Position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859F7-D3FB-4535-8B65-2E383CDED366}">
  <sheetPr>
    <pageSetUpPr fitToPage="1"/>
  </sheetPr>
  <dimension ref="A1:P15"/>
  <sheetViews>
    <sheetView tabSelected="1" workbookViewId="0">
      <selection activeCell="I21" sqref="I21"/>
    </sheetView>
  </sheetViews>
  <sheetFormatPr defaultRowHeight="14.4" x14ac:dyDescent="0.3"/>
  <cols>
    <col min="1" max="1" width="10.33203125" bestFit="1" customWidth="1"/>
    <col min="2" max="3" width="15.77734375" customWidth="1"/>
    <col min="4" max="4" width="10.6640625" customWidth="1"/>
    <col min="5" max="6" width="15.77734375" customWidth="1"/>
    <col min="7" max="8" width="15.77734375" hidden="1" customWidth="1"/>
    <col min="9" max="10" width="15.77734375" customWidth="1"/>
    <col min="11" max="11" width="15.77734375" hidden="1" customWidth="1"/>
    <col min="12" max="13" width="15.77734375" customWidth="1"/>
    <col min="14" max="14" width="15.77734375" hidden="1" customWidth="1"/>
    <col min="15" max="16" width="15.77734375" customWidth="1"/>
  </cols>
  <sheetData>
    <row r="1" spans="1:16" x14ac:dyDescent="0.3">
      <c r="A1" t="s">
        <v>0</v>
      </c>
      <c r="B1" t="s">
        <v>2</v>
      </c>
      <c r="C1" t="s">
        <v>1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24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25</v>
      </c>
      <c r="P1" t="s">
        <v>13</v>
      </c>
    </row>
    <row r="2" spans="1:16" x14ac:dyDescent="0.3">
      <c r="A2">
        <v>14</v>
      </c>
      <c r="B2" t="s">
        <v>26</v>
      </c>
      <c r="C2" t="s">
        <v>27</v>
      </c>
      <c r="D2" t="s">
        <v>21</v>
      </c>
      <c r="E2" s="1">
        <f>Table1[[#This Row],[Run 2 Finish]]-Table1[[#This Row],[Start Run 1]]</f>
        <v>3.052083333333333E-2</v>
      </c>
      <c r="F2" s="3">
        <v>1</v>
      </c>
      <c r="G2" s="2">
        <v>1.0034722222222223</v>
      </c>
      <c r="H2" s="2">
        <v>1.0089583333333334</v>
      </c>
      <c r="I2" s="2">
        <f>Table1[[#This Row],[Run 1 Finish]]-Table1[[#This Row],[Start Run 1]]</f>
        <v>5.4861111111110805E-3</v>
      </c>
      <c r="J2">
        <v>1</v>
      </c>
      <c r="K2" s="2">
        <v>1.0283101851851852</v>
      </c>
      <c r="L2" s="2">
        <f>Table1[[#This Row],[Bike Finish]]-Table1[[#This Row],[Run 1 Finish]]</f>
        <v>1.9351851851851842E-2</v>
      </c>
      <c r="M2">
        <v>2</v>
      </c>
      <c r="N2" s="2">
        <v>1.0339930555555557</v>
      </c>
      <c r="O2" s="2">
        <f>Table1[[#This Row],[Run 2 Finish]]-Table1[[#This Row],[Bike Finish]]</f>
        <v>5.6828703703704075E-3</v>
      </c>
      <c r="P2">
        <v>1</v>
      </c>
    </row>
    <row r="3" spans="1:16" x14ac:dyDescent="0.3">
      <c r="A3">
        <v>7</v>
      </c>
      <c r="B3" t="s">
        <v>33</v>
      </c>
      <c r="C3" t="s">
        <v>41</v>
      </c>
      <c r="D3" t="s">
        <v>21</v>
      </c>
      <c r="E3" s="1">
        <f>Table1[[#This Row],[Run 2 Finish]]-Table1[[#This Row],[Start Run 1]]</f>
        <v>3.1157407407407245E-2</v>
      </c>
      <c r="F3" s="3">
        <v>2</v>
      </c>
      <c r="G3" s="2">
        <v>1.0034722222222223</v>
      </c>
      <c r="H3" s="2">
        <v>1.0094675925925927</v>
      </c>
      <c r="I3" s="2">
        <f>Table1[[#This Row],[Run 1 Finish]]-Table1[[#This Row],[Start Run 1]]</f>
        <v>5.9953703703703454E-3</v>
      </c>
      <c r="J3">
        <v>2</v>
      </c>
      <c r="K3" s="2">
        <v>1.0282175925925925</v>
      </c>
      <c r="L3" s="2">
        <f>Table1[[#This Row],[Bike Finish]]-Table1[[#This Row],[Run 1 Finish]]</f>
        <v>1.8749999999999822E-2</v>
      </c>
      <c r="M3">
        <v>1</v>
      </c>
      <c r="N3" s="2">
        <v>1.0346296296296296</v>
      </c>
      <c r="O3" s="2">
        <f>Table1[[#This Row],[Run 2 Finish]]-Table1[[#This Row],[Bike Finish]]</f>
        <v>6.4120370370370772E-3</v>
      </c>
      <c r="P3">
        <v>3</v>
      </c>
    </row>
    <row r="4" spans="1:16" x14ac:dyDescent="0.3">
      <c r="A4">
        <v>11</v>
      </c>
      <c r="B4" t="s">
        <v>35</v>
      </c>
      <c r="C4" t="s">
        <v>43</v>
      </c>
      <c r="D4" t="s">
        <v>22</v>
      </c>
      <c r="E4" s="1">
        <f>Table1[[#This Row],[Run 2 Finish]]-Table1[[#This Row],[Start Run 1]]</f>
        <v>3.3078703703703694E-2</v>
      </c>
      <c r="F4" s="3">
        <v>3</v>
      </c>
      <c r="G4" s="2">
        <v>1.0034722222222223</v>
      </c>
      <c r="H4" s="2">
        <v>1.0095370370370371</v>
      </c>
      <c r="I4" s="2">
        <f>Table1[[#This Row],[Run 1 Finish]]-Table1[[#This Row],[Start Run 1]]</f>
        <v>6.0648148148148007E-3</v>
      </c>
      <c r="J4">
        <v>3</v>
      </c>
      <c r="K4" s="2">
        <v>1.0302777777777778</v>
      </c>
      <c r="L4" s="2">
        <f>Table1[[#This Row],[Bike Finish]]-Table1[[#This Row],[Run 1 Finish]]</f>
        <v>2.0740740740740726E-2</v>
      </c>
      <c r="M4">
        <v>3</v>
      </c>
      <c r="N4" s="2">
        <v>1.036550925925926</v>
      </c>
      <c r="O4" s="2">
        <f>Table1[[#This Row],[Run 2 Finish]]-Table1[[#This Row],[Bike Finish]]</f>
        <v>6.2731481481481666E-3</v>
      </c>
      <c r="P4">
        <v>2</v>
      </c>
    </row>
    <row r="5" spans="1:16" x14ac:dyDescent="0.3">
      <c r="A5">
        <v>12</v>
      </c>
      <c r="B5" t="s">
        <v>23</v>
      </c>
      <c r="C5" t="s">
        <v>16</v>
      </c>
      <c r="D5" t="s">
        <v>21</v>
      </c>
      <c r="E5" s="1">
        <f>Table1[[#This Row],[Run 2 Finish]]-Table1[[#This Row],[Start Run 1]]</f>
        <v>3.5717592592592551E-2</v>
      </c>
      <c r="F5" s="3">
        <v>4</v>
      </c>
      <c r="G5" s="2">
        <v>1.0034722222222223</v>
      </c>
      <c r="H5" s="2">
        <v>1.0102199074074074</v>
      </c>
      <c r="I5" s="2">
        <f>Table1[[#This Row],[Run 1 Finish]]-Table1[[#This Row],[Start Run 1]]</f>
        <v>6.7476851851850927E-3</v>
      </c>
      <c r="J5">
        <v>6</v>
      </c>
      <c r="K5" s="2">
        <v>1.0322337962962962</v>
      </c>
      <c r="L5" s="2">
        <f>Table1[[#This Row],[Bike Finish]]-Table1[[#This Row],[Run 1 Finish]]</f>
        <v>2.2013888888888777E-2</v>
      </c>
      <c r="M5">
        <v>6</v>
      </c>
      <c r="N5" s="2">
        <v>1.0391898148148149</v>
      </c>
      <c r="O5" s="2">
        <f>Table1[[#This Row],[Run 2 Finish]]-Table1[[#This Row],[Bike Finish]]</f>
        <v>6.9560185185186807E-3</v>
      </c>
      <c r="P5">
        <v>5</v>
      </c>
    </row>
    <row r="6" spans="1:16" x14ac:dyDescent="0.3">
      <c r="A6">
        <v>9</v>
      </c>
      <c r="B6" t="s">
        <v>19</v>
      </c>
      <c r="C6" t="s">
        <v>20</v>
      </c>
      <c r="D6" t="s">
        <v>21</v>
      </c>
      <c r="E6" s="1">
        <f>Table1[[#This Row],[Run 2 Finish]]-Table1[[#This Row],[Start Run 1]]</f>
        <v>3.6145833333333321E-2</v>
      </c>
      <c r="F6" s="3">
        <v>5</v>
      </c>
      <c r="G6" s="2">
        <v>1.0034722222222223</v>
      </c>
      <c r="H6" s="2">
        <v>1.0101851851851853</v>
      </c>
      <c r="I6" s="2">
        <f>Table1[[#This Row],[Run 1 Finish]]-Table1[[#This Row],[Start Run 1]]</f>
        <v>6.7129629629629761E-3</v>
      </c>
      <c r="J6">
        <v>4</v>
      </c>
      <c r="K6" s="2">
        <v>1.0321412037037037</v>
      </c>
      <c r="L6" s="2">
        <f>Table1[[#This Row],[Bike Finish]]-Table1[[#This Row],[Run 1 Finish]]</f>
        <v>2.1956018518518361E-2</v>
      </c>
      <c r="M6">
        <v>5</v>
      </c>
      <c r="N6" s="2">
        <v>1.0396180555555556</v>
      </c>
      <c r="O6" s="2">
        <f>Table1[[#This Row],[Run 2 Finish]]-Table1[[#This Row],[Bike Finish]]</f>
        <v>7.4768518518519844E-3</v>
      </c>
      <c r="P6">
        <v>8</v>
      </c>
    </row>
    <row r="7" spans="1:16" x14ac:dyDescent="0.3">
      <c r="A7">
        <v>8</v>
      </c>
      <c r="B7" t="s">
        <v>14</v>
      </c>
      <c r="C7" t="s">
        <v>15</v>
      </c>
      <c r="D7" t="s">
        <v>21</v>
      </c>
      <c r="E7" s="1">
        <f>Table1[[#This Row],[Run 2 Finish]]-Table1[[#This Row],[Start Run 1]]</f>
        <v>3.6249999999999893E-2</v>
      </c>
      <c r="F7" s="3">
        <v>6</v>
      </c>
      <c r="G7" s="2">
        <v>1.0034722222222223</v>
      </c>
      <c r="H7" s="2">
        <v>1.0103587962962963</v>
      </c>
      <c r="I7" s="2">
        <f>Table1[[#This Row],[Run 1 Finish]]-Table1[[#This Row],[Start Run 1]]</f>
        <v>6.8865740740740033E-3</v>
      </c>
      <c r="J7">
        <v>7</v>
      </c>
      <c r="K7" s="2">
        <v>1.0322800925925926</v>
      </c>
      <c r="L7" s="2">
        <f>Table1[[#This Row],[Bike Finish]]-Table1[[#This Row],[Run 1 Finish]]</f>
        <v>2.1921296296296244E-2</v>
      </c>
      <c r="M7">
        <v>4</v>
      </c>
      <c r="N7" s="2">
        <v>1.0397222222222222</v>
      </c>
      <c r="O7" s="2">
        <f>Table1[[#This Row],[Run 2 Finish]]-Table1[[#This Row],[Bike Finish]]</f>
        <v>7.4421296296296457E-3</v>
      </c>
      <c r="P7">
        <v>7</v>
      </c>
    </row>
    <row r="8" spans="1:16" x14ac:dyDescent="0.3">
      <c r="A8">
        <v>15</v>
      </c>
      <c r="B8" t="s">
        <v>14</v>
      </c>
      <c r="C8" t="s">
        <v>44</v>
      </c>
      <c r="D8" t="s">
        <v>21</v>
      </c>
      <c r="E8" s="1">
        <f>Table1[[#This Row],[Run 2 Finish]]-Table1[[#This Row],[Start Run 1]]</f>
        <v>3.6608796296296209E-2</v>
      </c>
      <c r="F8" s="3">
        <v>7</v>
      </c>
      <c r="G8" s="2">
        <v>1.0034722222222223</v>
      </c>
      <c r="H8" s="2">
        <v>1.0101851851851853</v>
      </c>
      <c r="I8" s="2">
        <f>Table1[[#This Row],[Run 1 Finish]]-Table1[[#This Row],[Start Run 1]]</f>
        <v>6.7129629629629761E-3</v>
      </c>
      <c r="J8">
        <v>4</v>
      </c>
      <c r="K8" s="2">
        <v>1.0332060185185186</v>
      </c>
      <c r="L8" s="2">
        <f>Table1[[#This Row],[Bike Finish]]-Table1[[#This Row],[Run 1 Finish]]</f>
        <v>2.3020833333333268E-2</v>
      </c>
      <c r="M8">
        <v>8</v>
      </c>
      <c r="N8" s="2">
        <v>1.0400810185185185</v>
      </c>
      <c r="O8" s="2">
        <f>Table1[[#This Row],[Run 2 Finish]]-Table1[[#This Row],[Bike Finish]]</f>
        <v>6.8749999999999645E-3</v>
      </c>
      <c r="P8">
        <v>4</v>
      </c>
    </row>
    <row r="9" spans="1:16" x14ac:dyDescent="0.3">
      <c r="A9">
        <v>4</v>
      </c>
      <c r="B9" t="s">
        <v>30</v>
      </c>
      <c r="C9" t="s">
        <v>38</v>
      </c>
      <c r="D9" t="s">
        <v>22</v>
      </c>
      <c r="E9" s="1">
        <f>Table1[[#This Row],[Run 2 Finish]]-Table1[[#This Row],[Start Run 1]]</f>
        <v>3.7256944444444384E-2</v>
      </c>
      <c r="F9" s="3">
        <v>8</v>
      </c>
      <c r="G9" s="2">
        <v>1.0034722222222223</v>
      </c>
      <c r="H9" s="2">
        <v>1.0103587962962963</v>
      </c>
      <c r="I9" s="2">
        <f>Table1[[#This Row],[Run 1 Finish]]-Table1[[#This Row],[Start Run 1]]</f>
        <v>6.8865740740740033E-3</v>
      </c>
      <c r="J9">
        <v>7</v>
      </c>
      <c r="K9" s="2">
        <v>1.033761574074074</v>
      </c>
      <c r="L9" s="2">
        <f>Table1[[#This Row],[Bike Finish]]-Table1[[#This Row],[Run 1 Finish]]</f>
        <v>2.3402777777777661E-2</v>
      </c>
      <c r="M9">
        <v>9</v>
      </c>
      <c r="N9" s="2">
        <v>1.0407291666666667</v>
      </c>
      <c r="O9" s="2">
        <f>Table1[[#This Row],[Run 2 Finish]]-Table1[[#This Row],[Bike Finish]]</f>
        <v>6.9675925925927196E-3</v>
      </c>
      <c r="P9">
        <v>6</v>
      </c>
    </row>
    <row r="10" spans="1:16" x14ac:dyDescent="0.3">
      <c r="A10">
        <v>5</v>
      </c>
      <c r="B10" t="s">
        <v>31</v>
      </c>
      <c r="C10" t="s">
        <v>39</v>
      </c>
      <c r="D10" t="s">
        <v>21</v>
      </c>
      <c r="E10" s="1">
        <f>Table1[[#This Row],[Run 2 Finish]]-Table1[[#This Row],[Start Run 1]]</f>
        <v>3.961805555555542E-2</v>
      </c>
      <c r="F10" s="3">
        <v>9</v>
      </c>
      <c r="G10" s="2">
        <v>1.0034722222222223</v>
      </c>
      <c r="H10" s="2">
        <v>1.0119328703703703</v>
      </c>
      <c r="I10" s="2">
        <f>Table1[[#This Row],[Run 1 Finish]]-Table1[[#This Row],[Start Run 1]]</f>
        <v>8.4606481481479534E-3</v>
      </c>
      <c r="J10">
        <v>13</v>
      </c>
      <c r="K10" s="2">
        <v>1.0346643518518519</v>
      </c>
      <c r="L10" s="2">
        <f>Table1[[#This Row],[Bike Finish]]-Table1[[#This Row],[Run 1 Finish]]</f>
        <v>2.273148148148163E-2</v>
      </c>
      <c r="M10">
        <v>7</v>
      </c>
      <c r="N10" s="2">
        <v>1.0430902777777777</v>
      </c>
      <c r="O10" s="2">
        <f>Table1[[#This Row],[Run 2 Finish]]-Table1[[#This Row],[Bike Finish]]</f>
        <v>8.4259259259258368E-3</v>
      </c>
      <c r="P10">
        <v>9</v>
      </c>
    </row>
    <row r="11" spans="1:16" x14ac:dyDescent="0.3">
      <c r="A11">
        <v>1</v>
      </c>
      <c r="B11" t="s">
        <v>28</v>
      </c>
      <c r="C11" t="s">
        <v>36</v>
      </c>
      <c r="D11" t="s">
        <v>21</v>
      </c>
      <c r="E11" s="1">
        <f>Table1[[#This Row],[Run 2 Finish]]-Table1[[#This Row],[Start Run 1]]</f>
        <v>4.1516203703703569E-2</v>
      </c>
      <c r="F11" s="3">
        <v>10</v>
      </c>
      <c r="G11" s="2">
        <v>1.0034722222222223</v>
      </c>
      <c r="H11" s="2">
        <v>1.0117939814814816</v>
      </c>
      <c r="I11" s="2">
        <f>Table1[[#This Row],[Run 1 Finish]]-Table1[[#This Row],[Start Run 1]]</f>
        <v>8.3217592592592649E-3</v>
      </c>
      <c r="J11">
        <v>10</v>
      </c>
      <c r="K11" s="2">
        <v>1.0360300925925925</v>
      </c>
      <c r="L11" s="2">
        <f>Table1[[#This Row],[Bike Finish]]-Table1[[#This Row],[Run 1 Finish]]</f>
        <v>2.4236111111110903E-2</v>
      </c>
      <c r="M11">
        <v>11</v>
      </c>
      <c r="N11" s="2">
        <v>1.0449884259259259</v>
      </c>
      <c r="O11" s="2">
        <f>Table1[[#This Row],[Run 2 Finish]]-Table1[[#This Row],[Bike Finish]]</f>
        <v>8.9583333333334014E-3</v>
      </c>
      <c r="P11">
        <v>11</v>
      </c>
    </row>
    <row r="12" spans="1:16" x14ac:dyDescent="0.3">
      <c r="A12">
        <v>10</v>
      </c>
      <c r="B12" t="s">
        <v>34</v>
      </c>
      <c r="C12" t="s">
        <v>42</v>
      </c>
      <c r="D12" t="s">
        <v>22</v>
      </c>
      <c r="E12" s="1">
        <f>Table1[[#This Row],[Run 2 Finish]]-Table1[[#This Row],[Start Run 1]]</f>
        <v>4.1631944444444402E-2</v>
      </c>
      <c r="F12" s="3">
        <v>11</v>
      </c>
      <c r="G12" s="2">
        <v>1.0034722222222223</v>
      </c>
      <c r="H12" s="2">
        <v>1.0122569444444445</v>
      </c>
      <c r="I12" s="2">
        <f>Table1[[#This Row],[Run 1 Finish]]-Table1[[#This Row],[Start Run 1]]</f>
        <v>8.7847222222221522E-3</v>
      </c>
      <c r="J12">
        <v>14</v>
      </c>
      <c r="K12" s="2">
        <v>1.0363657407407407</v>
      </c>
      <c r="L12" s="2">
        <f>Table1[[#This Row],[Bike Finish]]-Table1[[#This Row],[Run 1 Finish]]</f>
        <v>2.4108796296296253E-2</v>
      </c>
      <c r="M12">
        <v>10</v>
      </c>
      <c r="N12" s="2">
        <v>1.0451041666666667</v>
      </c>
      <c r="O12" s="2">
        <f>Table1[[#This Row],[Run 2 Finish]]-Table1[[#This Row],[Bike Finish]]</f>
        <v>8.7384259259259967E-3</v>
      </c>
      <c r="P12">
        <v>10</v>
      </c>
    </row>
    <row r="13" spans="1:16" x14ac:dyDescent="0.3">
      <c r="A13">
        <v>2</v>
      </c>
      <c r="B13" t="s">
        <v>29</v>
      </c>
      <c r="C13" t="s">
        <v>37</v>
      </c>
      <c r="D13" t="s">
        <v>21</v>
      </c>
      <c r="E13" s="1">
        <f>Table1[[#This Row],[Run 2 Finish]]-Table1[[#This Row],[Start Run 1]]</f>
        <v>4.1770833333333313E-2</v>
      </c>
      <c r="F13" s="3">
        <v>12</v>
      </c>
      <c r="G13" s="2">
        <v>1.0034722222222223</v>
      </c>
      <c r="H13" s="2">
        <v>1.0117708333333333</v>
      </c>
      <c r="I13" s="2">
        <f>Table1[[#This Row],[Run 1 Finish]]-Table1[[#This Row],[Start Run 1]]</f>
        <v>8.2986111111109651E-3</v>
      </c>
      <c r="J13">
        <v>9</v>
      </c>
      <c r="K13" s="2">
        <v>1.0362037037037037</v>
      </c>
      <c r="L13" s="2">
        <f>Table1[[#This Row],[Bike Finish]]-Table1[[#This Row],[Run 1 Finish]]</f>
        <v>2.4432870370370452E-2</v>
      </c>
      <c r="M13">
        <v>12</v>
      </c>
      <c r="N13" s="2">
        <v>1.0452430555555556</v>
      </c>
      <c r="O13" s="2">
        <f>Table1[[#This Row],[Run 2 Finish]]-Table1[[#This Row],[Bike Finish]]</f>
        <v>9.0393518518518956E-3</v>
      </c>
      <c r="P13">
        <v>12</v>
      </c>
    </row>
    <row r="14" spans="1:16" x14ac:dyDescent="0.3">
      <c r="A14">
        <v>3</v>
      </c>
      <c r="B14" t="s">
        <v>17</v>
      </c>
      <c r="C14" t="s">
        <v>18</v>
      </c>
      <c r="D14" t="s">
        <v>22</v>
      </c>
      <c r="E14" s="1">
        <f>Table1[[#This Row],[Run 2 Finish]]-Table1[[#This Row],[Start Run 1]]</f>
        <v>4.54282407407407E-2</v>
      </c>
      <c r="F14" s="3">
        <v>13</v>
      </c>
      <c r="G14" s="2">
        <v>1.0034722222222223</v>
      </c>
      <c r="H14" s="2">
        <v>1.0117824074074073</v>
      </c>
      <c r="I14" s="2">
        <f>Table1[[#This Row],[Run 1 Finish]]-Table1[[#This Row],[Start Run 1]]</f>
        <v>8.3101851851850039E-3</v>
      </c>
      <c r="J14">
        <v>10</v>
      </c>
      <c r="K14" s="2">
        <v>1.0396527777777778</v>
      </c>
      <c r="L14" s="2">
        <f>Table1[[#This Row],[Bike Finish]]-Table1[[#This Row],[Run 1 Finish]]</f>
        <v>2.7870370370370434E-2</v>
      </c>
      <c r="M14">
        <v>13</v>
      </c>
      <c r="N14" s="2">
        <v>1.048900462962963</v>
      </c>
      <c r="O14" s="2">
        <f>Table1[[#This Row],[Run 2 Finish]]-Table1[[#This Row],[Bike Finish]]</f>
        <v>9.2476851851852615E-3</v>
      </c>
      <c r="P14">
        <v>14</v>
      </c>
    </row>
    <row r="15" spans="1:16" x14ac:dyDescent="0.3">
      <c r="A15">
        <v>6</v>
      </c>
      <c r="B15" t="s">
        <v>32</v>
      </c>
      <c r="C15" t="s">
        <v>40</v>
      </c>
      <c r="D15" t="s">
        <v>22</v>
      </c>
      <c r="E15" s="1">
        <f>Table1[[#This Row],[Run 2 Finish]]-Table1[[#This Row],[Start Run 1]]</f>
        <v>4.6574074074073879E-2</v>
      </c>
      <c r="F15" s="3">
        <v>14</v>
      </c>
      <c r="G15" s="2">
        <v>1.0034722222222223</v>
      </c>
      <c r="H15" s="2">
        <v>1.0117824074074073</v>
      </c>
      <c r="I15" s="2">
        <f>Table1[[#This Row],[Run 1 Finish]]-Table1[[#This Row],[Start Run 1]]</f>
        <v>8.3101851851850039E-3</v>
      </c>
      <c r="J15">
        <v>10</v>
      </c>
      <c r="K15" s="2">
        <v>1.0409606481481481</v>
      </c>
      <c r="L15" s="2">
        <f>Table1[[#This Row],[Bike Finish]]-Table1[[#This Row],[Run 1 Finish]]</f>
        <v>2.9178240740740824E-2</v>
      </c>
      <c r="M15">
        <v>14</v>
      </c>
      <c r="N15" s="2">
        <v>1.0500462962962962</v>
      </c>
      <c r="O15" s="2">
        <f>Table1[[#This Row],[Run 2 Finish]]-Table1[[#This Row],[Bike Finish]]</f>
        <v>9.0856481481480511E-3</v>
      </c>
      <c r="P15">
        <v>13</v>
      </c>
    </row>
  </sheetData>
  <pageMargins left="0.7" right="0.7" top="0.75" bottom="0.75" header="0.3" footer="0.3"/>
  <pageSetup paperSize="9" scale="69" orientation="landscape" verticalDpi="300" r:id="rId1"/>
  <drawing r:id="rId2"/>
  <tableParts count="1">
    <tablePart r:id="rId3"/>
  </tableParts>
</worksheet>
</file>

<file path=docMetadata/LabelInfo.xml><?xml version="1.0" encoding="utf-8"?>
<clbl:labelList xmlns:clbl="http://schemas.microsoft.com/office/2020/mipLabelMetadata">
  <clbl:label id="{be67623c-1932-42a6-9d24-6c359fe5ea71}" enabled="0" method="" siteId="{be67623c-1932-42a6-9d24-6c359fe5ea7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Shorrock, Matt</dc:creator>
  <cp:lastModifiedBy>Matt Shorrock</cp:lastModifiedBy>
  <cp:lastPrinted>2026-05-22T21:22:42Z</cp:lastPrinted>
  <dcterms:created xsi:type="dcterms:W3CDTF">2026-05-08T08:27:43Z</dcterms:created>
  <dcterms:modified xsi:type="dcterms:W3CDTF">2026-05-22T21:56:33Z</dcterms:modified>
</cp:coreProperties>
</file>