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279ffb8db3bf19/Documents/Matt/Sport/Sheffield Tri Club/Hathersage Aquathlons/"/>
    </mc:Choice>
  </mc:AlternateContent>
  <xr:revisionPtr revIDLastSave="3" documentId="8_{531911AC-5731-4FE9-8052-DCED7D2E7924}" xr6:coauthVersionLast="47" xr6:coauthVersionMax="47" xr10:uidLastSave="{50CD98B7-86AD-49B1-B708-791E71AF0F93}"/>
  <bookViews>
    <workbookView xWindow="28680" yWindow="-120" windowWidth="29040" windowHeight="15840" xr2:uid="{EC0BBB0E-8598-4C46-A2A5-511195866499}"/>
  </bookViews>
  <sheets>
    <sheet name="Hathersage #1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6" i="1" l="1"/>
  <c r="H26" i="1"/>
  <c r="N25" i="1"/>
  <c r="K25" i="1"/>
  <c r="H25" i="1"/>
  <c r="B25" i="1"/>
  <c r="N24" i="1"/>
  <c r="K24" i="1"/>
  <c r="H24" i="1"/>
  <c r="B24" i="1"/>
  <c r="N23" i="1"/>
  <c r="K23" i="1"/>
  <c r="H23" i="1"/>
  <c r="B23" i="1"/>
  <c r="N22" i="1"/>
  <c r="K22" i="1"/>
  <c r="H22" i="1"/>
  <c r="B22" i="1"/>
  <c r="N21" i="1"/>
  <c r="K21" i="1"/>
  <c r="H21" i="1"/>
  <c r="B21" i="1"/>
  <c r="N20" i="1"/>
  <c r="K20" i="1"/>
  <c r="H20" i="1"/>
  <c r="B20" i="1"/>
  <c r="N19" i="1"/>
  <c r="K19" i="1"/>
  <c r="H19" i="1"/>
  <c r="B19" i="1"/>
  <c r="N18" i="1"/>
  <c r="K18" i="1"/>
  <c r="H18" i="1"/>
  <c r="B18" i="1"/>
  <c r="N17" i="1"/>
  <c r="K17" i="1"/>
  <c r="H17" i="1"/>
  <c r="B17" i="1"/>
  <c r="N16" i="1"/>
  <c r="K16" i="1"/>
  <c r="H16" i="1"/>
  <c r="B16" i="1"/>
  <c r="N15" i="1"/>
  <c r="K15" i="1"/>
  <c r="H15" i="1"/>
  <c r="B15" i="1"/>
  <c r="N14" i="1"/>
  <c r="K14" i="1"/>
  <c r="H14" i="1"/>
  <c r="B14" i="1"/>
  <c r="N13" i="1"/>
  <c r="K13" i="1"/>
  <c r="H13" i="1"/>
  <c r="B13" i="1"/>
  <c r="N12" i="1"/>
  <c r="K12" i="1"/>
  <c r="H12" i="1"/>
  <c r="B12" i="1"/>
  <c r="N11" i="1"/>
  <c r="K11" i="1"/>
  <c r="H11" i="1"/>
  <c r="B11" i="1"/>
  <c r="N10" i="1"/>
  <c r="K10" i="1"/>
  <c r="H10" i="1"/>
  <c r="B10" i="1"/>
  <c r="N9" i="1"/>
  <c r="K9" i="1"/>
  <c r="H9" i="1"/>
  <c r="B9" i="1"/>
  <c r="N8" i="1"/>
  <c r="K8" i="1"/>
  <c r="H8" i="1"/>
  <c r="B8" i="1"/>
  <c r="N7" i="1"/>
  <c r="K7" i="1"/>
  <c r="H7" i="1"/>
  <c r="B7" i="1"/>
  <c r="N6" i="1"/>
  <c r="K6" i="1"/>
  <c r="H6" i="1"/>
  <c r="B6" i="1"/>
  <c r="N5" i="1"/>
  <c r="K5" i="1"/>
  <c r="H5" i="1"/>
  <c r="B5" i="1"/>
  <c r="N4" i="1"/>
  <c r="K4" i="1"/>
  <c r="H4" i="1"/>
  <c r="B4" i="1"/>
  <c r="N3" i="1"/>
  <c r="K3" i="1"/>
  <c r="H3" i="1"/>
  <c r="B3" i="1"/>
  <c r="N2" i="1"/>
  <c r="K2" i="1"/>
  <c r="H2" i="1"/>
  <c r="B2" i="1"/>
</calcChain>
</file>

<file path=xl/sharedStrings.xml><?xml version="1.0" encoding="utf-8"?>
<sst xmlns="http://schemas.openxmlformats.org/spreadsheetml/2006/main" count="45" uniqueCount="43">
  <si>
    <t>Name</t>
  </si>
  <si>
    <t>Overall time</t>
  </si>
  <si>
    <t>Overall position</t>
  </si>
  <si>
    <t>Start wave</t>
  </si>
  <si>
    <t>Race number</t>
  </si>
  <si>
    <t>Swim finish</t>
  </si>
  <si>
    <t>Swim time</t>
  </si>
  <si>
    <t>Swim position</t>
  </si>
  <si>
    <t>Run start</t>
  </si>
  <si>
    <t>Transition time</t>
  </si>
  <si>
    <t>Transition position</t>
  </si>
  <si>
    <t>Finish</t>
  </si>
  <si>
    <t>Run position</t>
  </si>
  <si>
    <t>Louis Rose</t>
  </si>
  <si>
    <t>Ryan Adamson</t>
  </si>
  <si>
    <t>Tom Clifford</t>
  </si>
  <si>
    <t>Joshua Wain</t>
  </si>
  <si>
    <t>Tim Coolican</t>
  </si>
  <si>
    <t>Jack Ward</t>
  </si>
  <si>
    <t>Adam Gordon</t>
  </si>
  <si>
    <t>Robert Owen</t>
  </si>
  <si>
    <t>Mike Nolan</t>
  </si>
  <si>
    <t>Tara Haworth</t>
  </si>
  <si>
    <t>Sarah Percival</t>
  </si>
  <si>
    <t>Paul Gordon</t>
  </si>
  <si>
    <t>Stephen Glossop</t>
  </si>
  <si>
    <t>Jennifer Wilson</t>
  </si>
  <si>
    <t>Hannah Hoggren-Johnson</t>
  </si>
  <si>
    <t>James Goddard</t>
  </si>
  <si>
    <t>Craig Scott</t>
  </si>
  <si>
    <t>Millie Moore</t>
  </si>
  <si>
    <t>Jim Lafferty</t>
  </si>
  <si>
    <t>Ellie Wildbore</t>
  </si>
  <si>
    <t>Dawn Biram</t>
  </si>
  <si>
    <t>Charlotte White</t>
  </si>
  <si>
    <t>Diane Clewes</t>
  </si>
  <si>
    <t>Mark Bramall</t>
  </si>
  <si>
    <t>DNF</t>
  </si>
  <si>
    <t>Daniel Williamson</t>
  </si>
  <si>
    <t>DNS</t>
  </si>
  <si>
    <t>Start</t>
  </si>
  <si>
    <t>Run time</t>
  </si>
  <si>
    <t>Nick Hails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</si>
</sst>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h:mm:ss\ AM/P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45" fontId="1" fillId="0" borderId="0" xfId="0" applyNumberFormat="1" applyFont="1"/>
    <xf numFmtId="0" fontId="1" fillId="0" borderId="0" xfId="0" applyFont="1"/>
    <xf numFmtId="45" fontId="0" fillId="0" borderId="0" xfId="0" applyNumberFormat="1"/>
    <xf numFmtId="4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9"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B62A8-C058-4573-AE6F-270884E3A013}" name="Table13" displayName="Table13" ref="A1:O27" totalsRowShown="0">
  <autoFilter ref="A1:O27" xr:uid="{FB6E1C32-90A9-4EDF-897D-ADD37E1FEBEF}"/>
  <tableColumns count="15">
    <tableColumn id="23" xr3:uid="{B1845D84-E2A4-484C-AACF-FBB73414234B}" name="Name" dataDxfId="8"/>
    <tableColumn id="18" xr3:uid="{D8CC346B-AF56-4407-AAE5-A565911F2578}" name="Overall time" dataDxfId="7">
      <calculatedColumnFormula>Table13[[#This Row],[Finish]]-Table13[[#This Row],[Start]]</calculatedColumnFormula>
    </tableColumn>
    <tableColumn id="17" xr3:uid="{3EE0882A-9B4B-43AB-83C8-8CC79D31D7F9}" name="Overall position"/>
    <tableColumn id="24" xr3:uid="{0932E7D4-7963-45BE-9504-E98098335831}" name="Start wave"/>
    <tableColumn id="20" xr3:uid="{97597A22-1466-41E7-8C29-2C17DDAC1A5D}" name="Race number"/>
    <tableColumn id="25" xr3:uid="{A24CACE2-EC40-40A3-AC17-D51DBB894B31}" name="Start" dataDxfId="6"/>
    <tableColumn id="1" xr3:uid="{800173F6-4872-406F-89B6-5DCD0D2A3D7B}" name="Swim finish" dataDxfId="5"/>
    <tableColumn id="2" xr3:uid="{A2D8F24D-5683-4843-9517-DEFCDAAA115D}" name="Swim time" dataDxfId="4">
      <calculatedColumnFormula>Table13[[#This Row],[Swim finish]]-Table13[[#This Row],[Start]]</calculatedColumnFormula>
    </tableColumn>
    <tableColumn id="7" xr3:uid="{E56BA613-10A7-4F5C-AE2F-12D6C094114A}" name="Swim position"/>
    <tableColumn id="9" xr3:uid="{6A4CD3A2-5358-4F47-823F-BAEADD9E740B}" name="Run start" dataDxfId="3"/>
    <tableColumn id="10" xr3:uid="{F406AC4D-93B2-40F8-86EA-DE8F708C620F}" name="Transition time" dataDxfId="2">
      <calculatedColumnFormula>Table13[[#This Row],[Run start]]-Table13[[#This Row],[Swim finish]]</calculatedColumnFormula>
    </tableColumn>
    <tableColumn id="11" xr3:uid="{E1046267-77D0-4507-BB37-F5A068E03473}" name="Transition position"/>
    <tableColumn id="12" xr3:uid="{8C938A52-19B4-4FE8-8AC5-1B4402663A45}" name="Finish" dataDxfId="1"/>
    <tableColumn id="13" xr3:uid="{C2A7C848-4A3B-4A0D-8A2C-2EDC76FB30C0}" name="Run time" dataDxfId="0">
      <calculatedColumnFormula>Table13[[#This Row],[Finish]]-Table13[[#This Row],[Run start]]</calculatedColumnFormula>
    </tableColumn>
    <tableColumn id="14" xr3:uid="{4E53098B-6286-451B-854F-DE20D3C570A7}" name="Run position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7E6C-D96B-48A9-BBD2-32398D4C6B43}">
  <dimension ref="A1:O27"/>
  <sheetViews>
    <sheetView tabSelected="1" zoomScaleNormal="100" workbookViewId="0">
      <selection activeCell="A15" sqref="A15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40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41</v>
      </c>
      <c r="O1" t="s">
        <v>12</v>
      </c>
    </row>
    <row r="2" spans="1:15" x14ac:dyDescent="0.3">
      <c r="A2" t="s">
        <v>13</v>
      </c>
      <c r="B2" s="2">
        <f>Table13[[#This Row],[Finish]]-Table13[[#This Row],[Start]]</f>
        <v>2.2303240740740859E-2</v>
      </c>
      <c r="C2" s="3">
        <v>1</v>
      </c>
      <c r="D2">
        <v>6</v>
      </c>
      <c r="E2">
        <v>25</v>
      </c>
      <c r="F2" s="1">
        <v>1.8</v>
      </c>
      <c r="G2" s="1">
        <v>1.8053472222222222</v>
      </c>
      <c r="H2" s="4">
        <f>Table13[[#This Row],[Swim finish]]-Table13[[#This Row],[Start]]</f>
        <v>5.3472222222221699E-3</v>
      </c>
      <c r="I2">
        <v>12</v>
      </c>
      <c r="J2" s="1">
        <v>1.8060879629629629</v>
      </c>
      <c r="K2" s="4">
        <f>Table13[[#This Row],[Run start]]-Table13[[#This Row],[Swim finish]]</f>
        <v>7.407407407407085E-4</v>
      </c>
      <c r="L2">
        <v>4</v>
      </c>
      <c r="M2" s="1">
        <v>1.8223032407407409</v>
      </c>
      <c r="N2" s="4">
        <f>Table13[[#This Row],[Finish]]-Table13[[#This Row],[Run start]]</f>
        <v>1.6215277777777981E-2</v>
      </c>
      <c r="O2">
        <v>1</v>
      </c>
    </row>
    <row r="3" spans="1:15" x14ac:dyDescent="0.3">
      <c r="A3" t="s">
        <v>14</v>
      </c>
      <c r="B3" s="2">
        <f>Table13[[#This Row],[Finish]]-Table13[[#This Row],[Start]]</f>
        <v>2.3101851851851762E-2</v>
      </c>
      <c r="C3" s="3">
        <v>2</v>
      </c>
      <c r="D3">
        <v>4</v>
      </c>
      <c r="E3">
        <v>14</v>
      </c>
      <c r="F3" s="1">
        <v>1.7958333333333334</v>
      </c>
      <c r="G3" s="1">
        <v>1.8011342592592592</v>
      </c>
      <c r="H3" s="4">
        <f>Table13[[#This Row],[Swim finish]]-Table13[[#This Row],[Start]]</f>
        <v>5.3009259259257924E-3</v>
      </c>
      <c r="I3">
        <v>11</v>
      </c>
      <c r="J3" s="1">
        <v>1.8020138888888888</v>
      </c>
      <c r="K3" s="4">
        <f>Table13[[#This Row],[Run start]]-Table13[[#This Row],[Swim finish]]</f>
        <v>8.796296296296191E-4</v>
      </c>
      <c r="L3">
        <v>9</v>
      </c>
      <c r="M3" s="1">
        <v>1.8189351851851852</v>
      </c>
      <c r="N3" s="4">
        <f>Table13[[#This Row],[Finish]]-Table13[[#This Row],[Run start]]</f>
        <v>1.6921296296296351E-2</v>
      </c>
      <c r="O3">
        <v>2</v>
      </c>
    </row>
    <row r="4" spans="1:15" x14ac:dyDescent="0.3">
      <c r="A4" t="s">
        <v>15</v>
      </c>
      <c r="B4" s="2">
        <f>Table13[[#This Row],[Finish]]-Table13[[#This Row],[Start]]</f>
        <v>2.4259259259259203E-2</v>
      </c>
      <c r="C4" s="3">
        <v>3</v>
      </c>
      <c r="D4">
        <v>4</v>
      </c>
      <c r="E4">
        <v>15</v>
      </c>
      <c r="F4" s="1">
        <v>1.7958333333333334</v>
      </c>
      <c r="G4" s="1">
        <v>1.8016203703703704</v>
      </c>
      <c r="H4" s="4">
        <f>Table13[[#This Row],[Swim finish]]-Table13[[#This Row],[Start]]</f>
        <v>5.7870370370369795E-3</v>
      </c>
      <c r="I4">
        <v>15</v>
      </c>
      <c r="J4" s="1">
        <v>1.8021990740740741</v>
      </c>
      <c r="K4" s="4">
        <f>Table13[[#This Row],[Run start]]-Table13[[#This Row],[Swim finish]]</f>
        <v>5.7870370370372015E-4</v>
      </c>
      <c r="L4">
        <v>1</v>
      </c>
      <c r="M4" s="1">
        <v>1.8200925925925926</v>
      </c>
      <c r="N4" s="4">
        <f>Table13[[#This Row],[Finish]]-Table13[[#This Row],[Run start]]</f>
        <v>1.7893518518518503E-2</v>
      </c>
      <c r="O4">
        <v>3</v>
      </c>
    </row>
    <row r="5" spans="1:15" x14ac:dyDescent="0.3">
      <c r="A5" t="s">
        <v>16</v>
      </c>
      <c r="B5" s="2">
        <f>Table13[[#This Row],[Finish]]-Table13[[#This Row],[Start]]</f>
        <v>2.4467592592592569E-2</v>
      </c>
      <c r="C5" s="3">
        <v>4</v>
      </c>
      <c r="D5">
        <v>6</v>
      </c>
      <c r="E5">
        <v>21</v>
      </c>
      <c r="F5" s="1">
        <v>1.7986111111111112</v>
      </c>
      <c r="G5" s="1">
        <v>1.8034027777777779</v>
      </c>
      <c r="H5" s="4">
        <f>Table13[[#This Row],[Swim finish]]-Table13[[#This Row],[Start]]</f>
        <v>4.7916666666667496E-3</v>
      </c>
      <c r="I5">
        <v>4</v>
      </c>
      <c r="J5" s="1">
        <v>1.8048148148148146</v>
      </c>
      <c r="K5" s="4">
        <f>Table13[[#This Row],[Run start]]-Table13[[#This Row],[Swim finish]]</f>
        <v>1.4120370370367397E-3</v>
      </c>
      <c r="L5">
        <v>19</v>
      </c>
      <c r="M5" s="1">
        <v>1.8230787037037037</v>
      </c>
      <c r="N5" s="4">
        <f>Table13[[#This Row],[Finish]]-Table13[[#This Row],[Run start]]</f>
        <v>1.8263888888889079E-2</v>
      </c>
      <c r="O5">
        <v>5</v>
      </c>
    </row>
    <row r="6" spans="1:15" x14ac:dyDescent="0.3">
      <c r="A6" t="s">
        <v>17</v>
      </c>
      <c r="B6" s="2">
        <f>Table13[[#This Row],[Finish]]-Table13[[#This Row],[Start]]</f>
        <v>2.4756944444444429E-2</v>
      </c>
      <c r="C6" s="3">
        <v>5</v>
      </c>
      <c r="D6">
        <v>6</v>
      </c>
      <c r="E6">
        <v>22</v>
      </c>
      <c r="F6" s="1">
        <v>1.7986111111111112</v>
      </c>
      <c r="G6" s="1">
        <v>1.8033217592592594</v>
      </c>
      <c r="H6" s="4">
        <f>Table13[[#This Row],[Swim finish]]-Table13[[#This Row],[Start]]</f>
        <v>4.7106481481482554E-3</v>
      </c>
      <c r="I6">
        <v>3</v>
      </c>
      <c r="J6" s="1">
        <v>1.8040972222222222</v>
      </c>
      <c r="K6" s="4">
        <f>Table13[[#This Row],[Run start]]-Table13[[#This Row],[Swim finish]]</f>
        <v>7.7546296296282513E-4</v>
      </c>
      <c r="L6">
        <v>6</v>
      </c>
      <c r="M6" s="1">
        <v>1.8233680555555556</v>
      </c>
      <c r="N6" s="4">
        <f>Table13[[#This Row],[Finish]]-Table13[[#This Row],[Run start]]</f>
        <v>1.9270833333333348E-2</v>
      </c>
      <c r="O6">
        <v>6</v>
      </c>
    </row>
    <row r="7" spans="1:15" x14ac:dyDescent="0.3">
      <c r="A7" t="s">
        <v>18</v>
      </c>
      <c r="B7" s="2">
        <f>Table13[[#This Row],[Finish]]-Table13[[#This Row],[Start]]</f>
        <v>2.5740740740740842E-2</v>
      </c>
      <c r="C7" s="3">
        <v>6</v>
      </c>
      <c r="D7">
        <v>5</v>
      </c>
      <c r="E7">
        <v>18</v>
      </c>
      <c r="F7" s="1">
        <v>1.7972222222222223</v>
      </c>
      <c r="G7" s="1">
        <v>1.8021296296296296</v>
      </c>
      <c r="H7" s="4">
        <f>Table13[[#This Row],[Swim finish]]-Table13[[#This Row],[Start]]</f>
        <v>4.9074074074073604E-3</v>
      </c>
      <c r="I7">
        <v>8</v>
      </c>
      <c r="J7" s="1">
        <v>1.8029282407407408</v>
      </c>
      <c r="K7" s="4">
        <f>Table13[[#This Row],[Run start]]-Table13[[#This Row],[Swim finish]]</f>
        <v>7.9861111111112493E-4</v>
      </c>
      <c r="L7">
        <v>8</v>
      </c>
      <c r="M7" s="1">
        <v>1.8229629629629631</v>
      </c>
      <c r="N7" s="4">
        <f>Table13[[#This Row],[Finish]]-Table13[[#This Row],[Run start]]</f>
        <v>2.0034722222222356E-2</v>
      </c>
      <c r="O7">
        <v>8</v>
      </c>
    </row>
    <row r="8" spans="1:15" x14ac:dyDescent="0.3">
      <c r="A8" t="s">
        <v>19</v>
      </c>
      <c r="B8" s="2">
        <f>Table13[[#This Row],[Finish]]-Table13[[#This Row],[Start]]</f>
        <v>2.5949074074073986E-2</v>
      </c>
      <c r="C8" s="3">
        <v>7</v>
      </c>
      <c r="D8">
        <v>4</v>
      </c>
      <c r="E8">
        <v>13</v>
      </c>
      <c r="F8" s="1">
        <v>1.7958333333333334</v>
      </c>
      <c r="G8" s="1">
        <v>1.8011226851851851</v>
      </c>
      <c r="H8" s="4">
        <f>Table13[[#This Row],[Swim finish]]-Table13[[#This Row],[Start]]</f>
        <v>5.2893518518517535E-3</v>
      </c>
      <c r="I8">
        <v>10</v>
      </c>
      <c r="J8" s="1">
        <v>1.8020370370370369</v>
      </c>
      <c r="K8" s="4">
        <f>Table13[[#This Row],[Run start]]-Table13[[#This Row],[Swim finish]]</f>
        <v>9.1435185185173573E-4</v>
      </c>
      <c r="L8">
        <v>10</v>
      </c>
      <c r="M8" s="1">
        <v>1.8217824074074074</v>
      </c>
      <c r="N8" s="4">
        <f>Table13[[#This Row],[Finish]]-Table13[[#This Row],[Run start]]</f>
        <v>1.9745370370370496E-2</v>
      </c>
      <c r="O8">
        <v>7</v>
      </c>
    </row>
    <row r="9" spans="1:15" x14ac:dyDescent="0.3">
      <c r="A9" t="s">
        <v>20</v>
      </c>
      <c r="B9" s="2">
        <f>Table13[[#This Row],[Finish]]-Table13[[#This Row],[Start]]</f>
        <v>2.6053240740740558E-2</v>
      </c>
      <c r="C9" s="3">
        <v>8</v>
      </c>
      <c r="D9">
        <v>5</v>
      </c>
      <c r="E9">
        <v>20</v>
      </c>
      <c r="F9" s="1">
        <v>1.7972222222222223</v>
      </c>
      <c r="G9" s="1">
        <v>1.8020370370370369</v>
      </c>
      <c r="H9" s="4">
        <f>Table13[[#This Row],[Swim finish]]-Table13[[#This Row],[Start]]</f>
        <v>4.8148148148146053E-3</v>
      </c>
      <c r="I9">
        <v>6</v>
      </c>
      <c r="J9" s="1">
        <v>1.8027083333333334</v>
      </c>
      <c r="K9" s="4">
        <f>Table13[[#This Row],[Run start]]-Table13[[#This Row],[Swim finish]]</f>
        <v>6.7129629629647525E-4</v>
      </c>
      <c r="L9">
        <v>2</v>
      </c>
      <c r="M9" s="1">
        <v>1.8232754629629628</v>
      </c>
      <c r="N9" s="4">
        <f>Table13[[#This Row],[Finish]]-Table13[[#This Row],[Run start]]</f>
        <v>2.0567129629629477E-2</v>
      </c>
      <c r="O9">
        <v>10</v>
      </c>
    </row>
    <row r="10" spans="1:15" x14ac:dyDescent="0.3">
      <c r="A10" t="s">
        <v>21</v>
      </c>
      <c r="B10" s="2">
        <f>Table13[[#This Row],[Finish]]-Table13[[#This Row],[Start]]</f>
        <v>2.6076388888889079E-2</v>
      </c>
      <c r="C10" s="3">
        <v>9</v>
      </c>
      <c r="D10">
        <v>1</v>
      </c>
      <c r="E10">
        <v>4</v>
      </c>
      <c r="F10" s="1">
        <v>1.7916666666666665</v>
      </c>
      <c r="G10" s="1">
        <v>1.799074074074074</v>
      </c>
      <c r="H10" s="4">
        <f>Table13[[#This Row],[Swim finish]]-Table13[[#This Row],[Start]]</f>
        <v>7.4074074074075291E-3</v>
      </c>
      <c r="I10">
        <v>23</v>
      </c>
      <c r="J10" s="1">
        <v>1.7998379629629628</v>
      </c>
      <c r="K10" s="4">
        <f>Table13[[#This Row],[Run start]]-Table13[[#This Row],[Swim finish]]</f>
        <v>7.6388888888878625E-4</v>
      </c>
      <c r="L10">
        <v>5</v>
      </c>
      <c r="M10" s="1">
        <v>1.8177430555555556</v>
      </c>
      <c r="N10" s="4">
        <f>Table13[[#This Row],[Finish]]-Table13[[#This Row],[Run start]]</f>
        <v>1.7905092592592764E-2</v>
      </c>
      <c r="O10">
        <v>4</v>
      </c>
    </row>
    <row r="11" spans="1:15" x14ac:dyDescent="0.3">
      <c r="A11" t="s">
        <v>22</v>
      </c>
      <c r="B11" s="2">
        <f>Table13[[#This Row],[Finish]]-Table13[[#This Row],[Start]]</f>
        <v>2.6296296296296262E-2</v>
      </c>
      <c r="C11" s="3">
        <v>10</v>
      </c>
      <c r="D11">
        <v>5</v>
      </c>
      <c r="E11">
        <v>19</v>
      </c>
      <c r="F11" s="1">
        <v>1.7972222222222223</v>
      </c>
      <c r="G11" s="1">
        <v>1.8012847222222224</v>
      </c>
      <c r="H11" s="4">
        <f>Table13[[#This Row],[Swim finish]]-Table13[[#This Row],[Start]]</f>
        <v>4.0625000000000799E-3</v>
      </c>
      <c r="I11">
        <v>2</v>
      </c>
      <c r="J11" s="1">
        <v>1.8022222222222222</v>
      </c>
      <c r="K11" s="4">
        <f>Table13[[#This Row],[Run start]]-Table13[[#This Row],[Swim finish]]</f>
        <v>9.3749999999981348E-4</v>
      </c>
      <c r="L11">
        <v>11</v>
      </c>
      <c r="M11" s="1">
        <v>1.8235185185185185</v>
      </c>
      <c r="N11" s="4">
        <f>Table13[[#This Row],[Finish]]-Table13[[#This Row],[Run start]]</f>
        <v>2.1296296296296369E-2</v>
      </c>
      <c r="O11">
        <v>13</v>
      </c>
    </row>
    <row r="12" spans="1:15" x14ac:dyDescent="0.3">
      <c r="A12" t="s">
        <v>23</v>
      </c>
      <c r="B12" s="2">
        <f>Table13[[#This Row],[Finish]]-Table13[[#This Row],[Start]]</f>
        <v>2.7604166666666652E-2</v>
      </c>
      <c r="C12" s="3">
        <v>11</v>
      </c>
      <c r="D12">
        <v>4</v>
      </c>
      <c r="E12">
        <v>16</v>
      </c>
      <c r="F12" s="1">
        <v>1.7958333333333334</v>
      </c>
      <c r="G12" s="1">
        <v>1.8006597222222223</v>
      </c>
      <c r="H12" s="4">
        <f>Table13[[#This Row],[Swim finish]]-Table13[[#This Row],[Start]]</f>
        <v>4.8263888888888662E-3</v>
      </c>
      <c r="I12">
        <v>7</v>
      </c>
      <c r="J12" s="1">
        <v>1.8018055555555557</v>
      </c>
      <c r="K12" s="4">
        <f>Table13[[#This Row],[Run start]]-Table13[[#This Row],[Swim finish]]</f>
        <v>1.1458333333334014E-3</v>
      </c>
      <c r="L12">
        <v>14</v>
      </c>
      <c r="M12" s="1">
        <v>1.8234375</v>
      </c>
      <c r="N12" s="4">
        <f>Table13[[#This Row],[Finish]]-Table13[[#This Row],[Run start]]</f>
        <v>2.1631944444444384E-2</v>
      </c>
      <c r="O12">
        <v>16</v>
      </c>
    </row>
    <row r="13" spans="1:15" x14ac:dyDescent="0.3">
      <c r="A13" t="s">
        <v>24</v>
      </c>
      <c r="B13" s="2">
        <f>Table13[[#This Row],[Finish]]-Table13[[#This Row],[Start]]</f>
        <v>2.7673611111111107E-2</v>
      </c>
      <c r="C13" s="3">
        <v>12</v>
      </c>
      <c r="D13">
        <v>6</v>
      </c>
      <c r="E13">
        <v>23</v>
      </c>
      <c r="F13" s="1">
        <v>1.7986111111111112</v>
      </c>
      <c r="G13" s="1">
        <v>1.8023032407407409</v>
      </c>
      <c r="H13" s="4">
        <f>Table13[[#This Row],[Swim finish]]-Table13[[#This Row],[Start]]</f>
        <v>3.6921296296297257E-3</v>
      </c>
      <c r="I13">
        <v>1</v>
      </c>
      <c r="J13" s="1">
        <v>1.8032407407407407</v>
      </c>
      <c r="K13" s="4">
        <f>Table13[[#This Row],[Run start]]-Table13[[#This Row],[Swim finish]]</f>
        <v>9.3749999999981348E-4</v>
      </c>
      <c r="L13">
        <v>12</v>
      </c>
      <c r="M13" s="1">
        <v>1.8262847222222223</v>
      </c>
      <c r="N13" s="4">
        <f>Table13[[#This Row],[Finish]]-Table13[[#This Row],[Run start]]</f>
        <v>2.3043981481481568E-2</v>
      </c>
      <c r="O13">
        <v>18</v>
      </c>
    </row>
    <row r="14" spans="1:15" x14ac:dyDescent="0.3">
      <c r="A14" t="s">
        <v>42</v>
      </c>
      <c r="B14" s="2">
        <f>Table13[[#This Row],[Finish]]-Table13[[#This Row],[Start]]</f>
        <v>2.8240740740740566E-2</v>
      </c>
      <c r="C14" s="3">
        <v>13</v>
      </c>
      <c r="D14">
        <v>2</v>
      </c>
      <c r="E14">
        <v>5</v>
      </c>
      <c r="F14" s="1">
        <v>1.7930555555555556</v>
      </c>
      <c r="G14" s="1">
        <v>1.7998148148148148</v>
      </c>
      <c r="H14" s="4">
        <f>Table13[[#This Row],[Swim finish]]-Table13[[#This Row],[Start]]</f>
        <v>6.7592592592591316E-3</v>
      </c>
      <c r="I14">
        <v>22</v>
      </c>
      <c r="J14" s="1">
        <v>1.800497685185185</v>
      </c>
      <c r="K14" s="4">
        <f>Table13[[#This Row],[Run start]]-Table13[[#This Row],[Swim finish]]</f>
        <v>6.8287037037029208E-4</v>
      </c>
      <c r="L14">
        <v>3</v>
      </c>
      <c r="M14" s="1">
        <v>1.8212962962962962</v>
      </c>
      <c r="N14" s="4">
        <f>Table13[[#This Row],[Finish]]-Table13[[#This Row],[Run start]]</f>
        <v>2.0798611111111143E-2</v>
      </c>
      <c r="O14">
        <v>11</v>
      </c>
    </row>
    <row r="15" spans="1:15" x14ac:dyDescent="0.3">
      <c r="A15" t="s">
        <v>25</v>
      </c>
      <c r="B15" s="2">
        <f>Table13[[#This Row],[Finish]]-Table13[[#This Row],[Start]]</f>
        <v>2.8391203703703738E-2</v>
      </c>
      <c r="C15" s="3">
        <v>14</v>
      </c>
      <c r="D15">
        <v>3</v>
      </c>
      <c r="E15">
        <v>12</v>
      </c>
      <c r="F15" s="1">
        <v>1.7944444444444443</v>
      </c>
      <c r="G15" s="1">
        <v>1.7995254629629631</v>
      </c>
      <c r="H15" s="4">
        <f>Table13[[#This Row],[Swim finish]]-Table13[[#This Row],[Start]]</f>
        <v>5.0810185185188317E-3</v>
      </c>
      <c r="I15">
        <v>9</v>
      </c>
      <c r="J15" s="1">
        <v>1.8006597222222223</v>
      </c>
      <c r="K15" s="4">
        <f>Table13[[#This Row],[Run start]]-Table13[[#This Row],[Swim finish]]</f>
        <v>1.1342592592591405E-3</v>
      </c>
      <c r="L15">
        <v>13</v>
      </c>
      <c r="M15" s="1">
        <v>1.822835648148148</v>
      </c>
      <c r="N15" s="4">
        <f>Table13[[#This Row],[Finish]]-Table13[[#This Row],[Run start]]</f>
        <v>2.2175925925925766E-2</v>
      </c>
      <c r="O15">
        <v>17</v>
      </c>
    </row>
    <row r="16" spans="1:15" x14ac:dyDescent="0.3">
      <c r="A16" t="s">
        <v>26</v>
      </c>
      <c r="B16" s="2">
        <f>Table13[[#This Row],[Finish]]-Table13[[#This Row],[Start]]</f>
        <v>2.8449074074074154E-2</v>
      </c>
      <c r="C16" s="3">
        <v>15</v>
      </c>
      <c r="D16">
        <v>7</v>
      </c>
      <c r="E16">
        <v>24</v>
      </c>
      <c r="F16" s="1">
        <v>1.7986111111111112</v>
      </c>
      <c r="G16" s="1">
        <v>1.8041087962962963</v>
      </c>
      <c r="H16" s="4">
        <f>Table13[[#This Row],[Swim finish]]-Table13[[#This Row],[Start]]</f>
        <v>5.4976851851851194E-3</v>
      </c>
      <c r="I16">
        <v>13</v>
      </c>
      <c r="J16" s="1">
        <v>1.8055208333333335</v>
      </c>
      <c r="K16" s="4">
        <f>Table13[[#This Row],[Run start]]-Table13[[#This Row],[Swim finish]]</f>
        <v>1.4120370370371838E-3</v>
      </c>
      <c r="L16">
        <v>21</v>
      </c>
      <c r="M16" s="1">
        <v>1.8270601851851853</v>
      </c>
      <c r="N16" s="4">
        <f>Table13[[#This Row],[Finish]]-Table13[[#This Row],[Run start]]</f>
        <v>2.1539351851851851E-2</v>
      </c>
      <c r="O16">
        <v>14</v>
      </c>
    </row>
    <row r="17" spans="1:15" x14ac:dyDescent="0.3">
      <c r="A17" t="s">
        <v>27</v>
      </c>
      <c r="B17" s="2">
        <f>Table13[[#This Row],[Finish]]-Table13[[#This Row],[Start]]</f>
        <v>2.8703703703703898E-2</v>
      </c>
      <c r="C17" s="3">
        <v>16</v>
      </c>
      <c r="D17">
        <v>1</v>
      </c>
      <c r="E17">
        <v>3</v>
      </c>
      <c r="F17" s="1">
        <v>1.7916666666666665</v>
      </c>
      <c r="G17" s="1">
        <v>1.7978356481481481</v>
      </c>
      <c r="H17" s="4">
        <f>Table13[[#This Row],[Swim finish]]-Table13[[#This Row],[Start]]</f>
        <v>6.1689814814815946E-3</v>
      </c>
      <c r="I17">
        <v>20</v>
      </c>
      <c r="J17" s="1">
        <v>1.7994444444444444</v>
      </c>
      <c r="K17" s="4">
        <f>Table13[[#This Row],[Run start]]-Table13[[#This Row],[Swim finish]]</f>
        <v>1.6087962962962887E-3</v>
      </c>
      <c r="L17">
        <v>23</v>
      </c>
      <c r="M17" s="1">
        <v>1.8203703703703704</v>
      </c>
      <c r="N17" s="4">
        <f>Table13[[#This Row],[Finish]]-Table13[[#This Row],[Run start]]</f>
        <v>2.0925925925926014E-2</v>
      </c>
      <c r="O17">
        <v>12</v>
      </c>
    </row>
    <row r="18" spans="1:15" x14ac:dyDescent="0.3">
      <c r="A18" t="s">
        <v>28</v>
      </c>
      <c r="B18" s="2">
        <f>Table13[[#This Row],[Finish]]-Table13[[#This Row],[Start]]</f>
        <v>2.8865740740740664E-2</v>
      </c>
      <c r="C18" s="3">
        <v>17</v>
      </c>
      <c r="D18">
        <v>5</v>
      </c>
      <c r="E18">
        <v>17</v>
      </c>
      <c r="F18" s="1">
        <v>1.7972222222222223</v>
      </c>
      <c r="G18" s="1">
        <v>1.8027893518518519</v>
      </c>
      <c r="H18" s="4">
        <f>Table13[[#This Row],[Swim finish]]-Table13[[#This Row],[Start]]</f>
        <v>5.5671296296295747E-3</v>
      </c>
      <c r="I18">
        <v>14</v>
      </c>
      <c r="J18" s="1">
        <v>1.8044791666666666</v>
      </c>
      <c r="K18" s="4">
        <f>Table13[[#This Row],[Run start]]-Table13[[#This Row],[Swim finish]]</f>
        <v>1.6898148148147829E-3</v>
      </c>
      <c r="L18">
        <v>24</v>
      </c>
      <c r="M18" s="1">
        <v>1.8260879629629629</v>
      </c>
      <c r="N18" s="4">
        <f>Table13[[#This Row],[Finish]]-Table13[[#This Row],[Run start]]</f>
        <v>2.1608796296296306E-2</v>
      </c>
      <c r="O18">
        <v>15</v>
      </c>
    </row>
    <row r="19" spans="1:15" x14ac:dyDescent="0.3">
      <c r="A19" t="s">
        <v>29</v>
      </c>
      <c r="B19" s="2">
        <f>Table13[[#This Row],[Finish]]-Table13[[#This Row],[Start]]</f>
        <v>2.9131944444444446E-2</v>
      </c>
      <c r="C19" s="3">
        <v>18</v>
      </c>
      <c r="D19">
        <v>1</v>
      </c>
      <c r="E19">
        <v>2</v>
      </c>
      <c r="F19" s="1">
        <v>1.7916666666666665</v>
      </c>
      <c r="G19" s="1">
        <v>1.7994444444444444</v>
      </c>
      <c r="H19" s="4">
        <f>Table13[[#This Row],[Swim finish]]-Table13[[#This Row],[Start]]</f>
        <v>7.7777777777778834E-3</v>
      </c>
      <c r="I19">
        <v>24</v>
      </c>
      <c r="J19" s="1">
        <v>1.8006828703703703</v>
      </c>
      <c r="K19" s="4">
        <f>Table13[[#This Row],[Run start]]-Table13[[#This Row],[Swim finish]]</f>
        <v>1.2384259259259345E-3</v>
      </c>
      <c r="L19">
        <v>17</v>
      </c>
      <c r="M19" s="1">
        <v>1.820798611111111</v>
      </c>
      <c r="N19" s="4">
        <f>Table13[[#This Row],[Finish]]-Table13[[#This Row],[Run start]]</f>
        <v>2.0115740740740629E-2</v>
      </c>
      <c r="O19">
        <v>9</v>
      </c>
    </row>
    <row r="20" spans="1:15" x14ac:dyDescent="0.3">
      <c r="A20" t="s">
        <v>30</v>
      </c>
      <c r="B20" s="2">
        <f>Table13[[#This Row],[Finish]]-Table13[[#This Row],[Start]]</f>
        <v>3.0625000000000124E-2</v>
      </c>
      <c r="C20" s="3">
        <v>19</v>
      </c>
      <c r="D20">
        <v>3</v>
      </c>
      <c r="E20">
        <v>11</v>
      </c>
      <c r="F20" s="1">
        <v>1.7944444444444443</v>
      </c>
      <c r="G20" s="1">
        <v>1.8002777777777776</v>
      </c>
      <c r="H20" s="4">
        <f>Table13[[#This Row],[Swim finish]]-Table13[[#This Row],[Start]]</f>
        <v>5.833333333333357E-3</v>
      </c>
      <c r="I20">
        <v>16</v>
      </c>
      <c r="J20" s="1">
        <v>1.8015046296296298</v>
      </c>
      <c r="K20" s="4">
        <f>Table13[[#This Row],[Run start]]-Table13[[#This Row],[Swim finish]]</f>
        <v>1.2268518518521176E-3</v>
      </c>
      <c r="L20">
        <v>16</v>
      </c>
      <c r="M20" s="1">
        <v>1.8250694444444444</v>
      </c>
      <c r="N20" s="4">
        <f>Table13[[#This Row],[Finish]]-Table13[[#This Row],[Run start]]</f>
        <v>2.356481481481465E-2</v>
      </c>
      <c r="O20">
        <v>19</v>
      </c>
    </row>
    <row r="21" spans="1:15" x14ac:dyDescent="0.3">
      <c r="A21" t="s">
        <v>31</v>
      </c>
      <c r="B21" s="2">
        <f>Table13[[#This Row],[Finish]]-Table13[[#This Row],[Start]]</f>
        <v>3.2037037037037086E-2</v>
      </c>
      <c r="C21" s="3">
        <v>20</v>
      </c>
      <c r="D21">
        <v>7</v>
      </c>
      <c r="E21">
        <v>26</v>
      </c>
      <c r="F21" s="1">
        <v>1.8</v>
      </c>
      <c r="G21" s="1">
        <v>1.8048032407407408</v>
      </c>
      <c r="H21" s="4">
        <f>Table13[[#This Row],[Swim finish]]-Table13[[#This Row],[Start]]</f>
        <v>4.8032407407407884E-3</v>
      </c>
      <c r="I21">
        <v>5</v>
      </c>
      <c r="J21" s="1">
        <v>1.8059953703703704</v>
      </c>
      <c r="K21" s="4">
        <f>Table13[[#This Row],[Run start]]-Table13[[#This Row],[Swim finish]]</f>
        <v>1.1921296296295569E-3</v>
      </c>
      <c r="L21">
        <v>15</v>
      </c>
      <c r="M21" s="1">
        <v>1.8320370370370371</v>
      </c>
      <c r="N21" s="4">
        <f>Table13[[#This Row],[Finish]]-Table13[[#This Row],[Run start]]</f>
        <v>2.6041666666666741E-2</v>
      </c>
      <c r="O21">
        <v>23</v>
      </c>
    </row>
    <row r="22" spans="1:15" x14ac:dyDescent="0.3">
      <c r="A22" t="s">
        <v>32</v>
      </c>
      <c r="B22" s="2">
        <f>Table13[[#This Row],[Finish]]-Table13[[#This Row],[Start]]</f>
        <v>3.2199074074073852E-2</v>
      </c>
      <c r="C22" s="3">
        <v>21</v>
      </c>
      <c r="D22">
        <v>2</v>
      </c>
      <c r="E22">
        <v>8</v>
      </c>
      <c r="F22" s="1">
        <v>1.7930555555555556</v>
      </c>
      <c r="G22" s="1">
        <v>1.7989467592592594</v>
      </c>
      <c r="H22" s="4">
        <f>Table13[[#This Row],[Swim finish]]-Table13[[#This Row],[Start]]</f>
        <v>5.8912037037037734E-3</v>
      </c>
      <c r="I22">
        <v>18</v>
      </c>
      <c r="J22" s="1">
        <v>1.7997222222222222</v>
      </c>
      <c r="K22" s="4">
        <f>Table13[[#This Row],[Run start]]-Table13[[#This Row],[Swim finish]]</f>
        <v>7.7546296296282513E-4</v>
      </c>
      <c r="L22">
        <v>7</v>
      </c>
      <c r="M22" s="1">
        <v>1.8252546296296295</v>
      </c>
      <c r="N22" s="4">
        <f>Table13[[#This Row],[Finish]]-Table13[[#This Row],[Run start]]</f>
        <v>2.5532407407407254E-2</v>
      </c>
      <c r="O22">
        <v>21</v>
      </c>
    </row>
    <row r="23" spans="1:15" x14ac:dyDescent="0.3">
      <c r="A23" t="s">
        <v>33</v>
      </c>
      <c r="B23" s="2">
        <f>Table13[[#This Row],[Finish]]-Table13[[#This Row],[Start]]</f>
        <v>3.2916666666666927E-2</v>
      </c>
      <c r="C23" s="3">
        <v>22</v>
      </c>
      <c r="D23">
        <v>3</v>
      </c>
      <c r="E23">
        <v>10</v>
      </c>
      <c r="F23" s="1">
        <v>1.7944444444444443</v>
      </c>
      <c r="G23" s="1">
        <v>1.8004629629629629</v>
      </c>
      <c r="H23" s="4">
        <f>Table13[[#This Row],[Swim finish]]-Table13[[#This Row],[Start]]</f>
        <v>6.0185185185186452E-3</v>
      </c>
      <c r="I23">
        <v>19</v>
      </c>
      <c r="J23" s="1">
        <v>1.8018749999999999</v>
      </c>
      <c r="K23" s="4">
        <f>Table13[[#This Row],[Run start]]-Table13[[#This Row],[Swim finish]]</f>
        <v>1.4120370370369617E-3</v>
      </c>
      <c r="L23">
        <v>20</v>
      </c>
      <c r="M23" s="1">
        <v>1.8273611111111112</v>
      </c>
      <c r="N23" s="4">
        <f>Table13[[#This Row],[Finish]]-Table13[[#This Row],[Run start]]</f>
        <v>2.548611111111132E-2</v>
      </c>
      <c r="O23">
        <v>20</v>
      </c>
    </row>
    <row r="24" spans="1:15" x14ac:dyDescent="0.3">
      <c r="A24" t="s">
        <v>34</v>
      </c>
      <c r="B24" s="2">
        <f>Table13[[#This Row],[Finish]]-Table13[[#This Row],[Start]]</f>
        <v>3.3437499999999787E-2</v>
      </c>
      <c r="C24" s="3">
        <v>23</v>
      </c>
      <c r="D24">
        <v>2</v>
      </c>
      <c r="E24">
        <v>6</v>
      </c>
      <c r="F24" s="1">
        <v>1.7930555555555556</v>
      </c>
      <c r="G24" s="1">
        <v>1.799236111111111</v>
      </c>
      <c r="H24" s="4">
        <f>Table13[[#This Row],[Swim finish]]-Table13[[#This Row],[Start]]</f>
        <v>6.1805555555554115E-3</v>
      </c>
      <c r="I24">
        <v>21</v>
      </c>
      <c r="J24" s="1">
        <v>1.8005439814814816</v>
      </c>
      <c r="K24" s="4">
        <f>Table13[[#This Row],[Run start]]-Table13[[#This Row],[Swim finish]]</f>
        <v>1.3078703703706118E-3</v>
      </c>
      <c r="L24">
        <v>18</v>
      </c>
      <c r="M24" s="1">
        <v>1.8264930555555554</v>
      </c>
      <c r="N24" s="4">
        <f>Table13[[#This Row],[Finish]]-Table13[[#This Row],[Run start]]</f>
        <v>2.5949074074073764E-2</v>
      </c>
      <c r="O24">
        <v>22</v>
      </c>
    </row>
    <row r="25" spans="1:15" x14ac:dyDescent="0.3">
      <c r="A25" t="s">
        <v>35</v>
      </c>
      <c r="B25" s="2">
        <f>Table13[[#This Row],[Finish]]-Table13[[#This Row],[Start]]</f>
        <v>3.7175925925926112E-2</v>
      </c>
      <c r="C25" s="3">
        <v>24</v>
      </c>
      <c r="D25">
        <v>1</v>
      </c>
      <c r="E25">
        <v>1</v>
      </c>
      <c r="F25" s="1">
        <v>1.7916666666666665</v>
      </c>
      <c r="G25" s="1">
        <v>1.7998032407407407</v>
      </c>
      <c r="H25" s="4">
        <f>Table13[[#This Row],[Swim finish]]-Table13[[#This Row],[Start]]</f>
        <v>8.1365740740741987E-3</v>
      </c>
      <c r="I25">
        <v>25</v>
      </c>
      <c r="J25" s="1">
        <v>1.8012615740740741</v>
      </c>
      <c r="K25" s="4">
        <f>Table13[[#This Row],[Run start]]-Table13[[#This Row],[Swim finish]]</f>
        <v>1.4583333333333393E-3</v>
      </c>
      <c r="L25">
        <v>22</v>
      </c>
      <c r="M25" s="1">
        <v>1.8288425925925926</v>
      </c>
      <c r="N25" s="4">
        <f>Table13[[#This Row],[Finish]]-Table13[[#This Row],[Run start]]</f>
        <v>2.7581018518518574E-2</v>
      </c>
      <c r="O25">
        <v>24</v>
      </c>
    </row>
    <row r="26" spans="1:15" x14ac:dyDescent="0.3">
      <c r="A26" t="s">
        <v>36</v>
      </c>
      <c r="B26" s="5" t="s">
        <v>37</v>
      </c>
      <c r="D26">
        <v>3</v>
      </c>
      <c r="E26">
        <v>9</v>
      </c>
      <c r="F26" s="1">
        <v>1.7944444444444443</v>
      </c>
      <c r="G26" s="1">
        <v>1.8002893518518519</v>
      </c>
      <c r="H26" s="4">
        <f>Table13[[#This Row],[Swim finish]]-Table13[[#This Row],[Start]]</f>
        <v>5.8449074074076179E-3</v>
      </c>
      <c r="I26">
        <v>17</v>
      </c>
      <c r="J26" s="1">
        <v>1.8041550925925924</v>
      </c>
      <c r="K26" s="4">
        <f>Table13[[#This Row],[Run start]]-Table13[[#This Row],[Swim finish]]</f>
        <v>3.8657407407405309E-3</v>
      </c>
      <c r="L26">
        <v>25</v>
      </c>
      <c r="M26" s="6" t="s">
        <v>37</v>
      </c>
      <c r="N26" s="1"/>
    </row>
    <row r="27" spans="1:15" x14ac:dyDescent="0.3">
      <c r="A27" t="s">
        <v>38</v>
      </c>
      <c r="B27" s="5" t="s">
        <v>39</v>
      </c>
      <c r="D27">
        <v>2</v>
      </c>
      <c r="E27">
        <v>7</v>
      </c>
      <c r="F27" s="6" t="s">
        <v>39</v>
      </c>
      <c r="H27" s="4"/>
      <c r="J27" s="1"/>
      <c r="K27" s="4"/>
      <c r="M27" s="1"/>
      <c r="N27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Hathersage #1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Shorrock</dc:creator>
  <cp:lastModifiedBy>Matt Shorrock</cp:lastModifiedBy>
  <dcterms:created xsi:type="dcterms:W3CDTF">2026-06-02T20:29:13Z</dcterms:created>
  <dcterms:modified xsi:type="dcterms:W3CDTF">2026-06-02T20:36:22Z</dcterms:modified>
</cp:coreProperties>
</file>